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ançamentos" sheetId="1" state="visible" r:id="rId1"/>
    <sheet name="Resumo por Categoria" sheetId="2" state="visible" r:id="rId2"/>
    <sheet name="Dashboard" sheetId="3" state="visible" r:id="rId3"/>
  </sheets>
  <definedNames>
    <definedName name="_xlnm._FilterDatabase" localSheetId="0" hidden="1">'Lançamentos'!$A$4:$H$26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15">
    <font>
      <name val="Calibri"/>
      <family val="2"/>
      <color theme="1"/>
      <sz val="11"/>
      <scheme val="minor"/>
    </font>
    <font>
      <b val="1"/>
      <color rgb="001F4E78"/>
      <sz val="16"/>
    </font>
    <font>
      <i val="1"/>
      <sz val="10"/>
    </font>
    <font>
      <b val="1"/>
      <color rgb="00FFFFFF"/>
      <sz val="11"/>
    </font>
    <font>
      <b val="1"/>
      <color rgb="00C00000"/>
    </font>
    <font>
      <color rgb="00C00000"/>
    </font>
    <font>
      <b val="1"/>
      <color rgb="00008000"/>
    </font>
    <font>
      <color rgb="00008000"/>
    </font>
    <font>
      <b val="1"/>
      <sz val="11"/>
    </font>
    <font>
      <b val="1"/>
      <color rgb="00008000"/>
      <sz val="11"/>
    </font>
    <font>
      <b val="1"/>
      <color rgb="00FFFFFF"/>
      <sz val="12"/>
    </font>
    <font>
      <b val="1"/>
    </font>
    <font>
      <b val="1"/>
      <color rgb="00C00000"/>
      <sz val="11"/>
    </font>
    <font>
      <b val="1"/>
      <sz val="12"/>
    </font>
    <font>
      <b val="1"/>
      <color rgb="001F4E78"/>
      <sz val="12"/>
    </font>
  </fonts>
  <fills count="6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D9E1F2"/>
        <bgColor rgb="00D9E1F2"/>
      </patternFill>
    </fill>
    <fill>
      <patternFill patternType="solid">
        <fgColor rgb="0070AD47"/>
        <bgColor rgb="0070AD47"/>
      </patternFill>
    </fill>
    <fill>
      <patternFill patternType="solid">
        <fgColor rgb="00C00000"/>
        <bgColor rgb="00C00000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center"/>
    </xf>
    <xf numFmtId="0" fontId="0" fillId="0" borderId="1" pivotButton="0" quotePrefix="0" xfId="0"/>
    <xf numFmtId="164" fontId="5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center"/>
    </xf>
    <xf numFmtId="164" fontId="7" fillId="0" borderId="1" applyAlignment="1" pivotButton="0" quotePrefix="0" xfId="0">
      <alignment horizontal="right"/>
    </xf>
    <xf numFmtId="0" fontId="8" fillId="3" borderId="1" applyAlignment="1" pivotButton="0" quotePrefix="0" xfId="0">
      <alignment horizontal="right" vertical="center"/>
    </xf>
    <xf numFmtId="164" fontId="8" fillId="3" borderId="1" applyAlignment="1" pivotButton="0" quotePrefix="0" xfId="0">
      <alignment horizontal="right"/>
    </xf>
    <xf numFmtId="164" fontId="9" fillId="3" borderId="1" applyAlignment="1" pivotButton="0" quotePrefix="0" xfId="0">
      <alignment horizontal="right"/>
    </xf>
    <xf numFmtId="0" fontId="10" fillId="4" borderId="0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/>
    </xf>
    <xf numFmtId="0" fontId="11" fillId="3" borderId="1" pivotButton="0" quotePrefix="0" xfId="0"/>
    <xf numFmtId="0" fontId="11" fillId="3" borderId="1" applyAlignment="1" pivotButton="0" quotePrefix="0" xfId="0">
      <alignment horizontal="center"/>
    </xf>
    <xf numFmtId="164" fontId="6" fillId="3" borderId="1" applyAlignment="1" pivotButton="0" quotePrefix="0" xfId="0">
      <alignment horizontal="right"/>
    </xf>
    <xf numFmtId="10" fontId="11" fillId="3" borderId="1" applyAlignment="1" pivotButton="0" quotePrefix="0" xfId="0">
      <alignment horizontal="center"/>
    </xf>
    <xf numFmtId="0" fontId="10" fillId="5" borderId="0" applyAlignment="1" pivotButton="0" quotePrefix="0" xfId="0">
      <alignment horizontal="center" vertical="center"/>
    </xf>
    <xf numFmtId="164" fontId="4" fillId="3" borderId="1" applyAlignment="1" pivotButton="0" quotePrefix="0" xfId="0">
      <alignment horizontal="right"/>
    </xf>
    <xf numFmtId="0" fontId="8" fillId="0" borderId="0" pivotButton="0" quotePrefix="0" xfId="0"/>
    <xf numFmtId="164" fontId="9" fillId="0" borderId="0" applyAlignment="1" pivotButton="0" quotePrefix="0" xfId="0">
      <alignment horizontal="right"/>
    </xf>
    <xf numFmtId="164" fontId="12" fillId="0" borderId="0" applyAlignment="1" pivotButton="0" quotePrefix="0" xfId="0">
      <alignment horizontal="right"/>
    </xf>
    <xf numFmtId="0" fontId="13" fillId="0" borderId="0" pivotButton="0" quotePrefix="0" xfId="0"/>
    <xf numFmtId="164" fontId="14" fillId="3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Distribuição de Despesas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'Resumo por Categoria'!C13</f>
            </strRef>
          </tx>
          <spPr>
            <a:ln>
              <a:prstDash val="solid"/>
            </a:ln>
          </spPr>
          <cat>
            <numRef>
              <f>'Resumo por Categoria'!$A$14:$A$21</f>
            </numRef>
          </cat>
          <val>
            <numRef>
              <f>'Resumo por Categoria'!$C$14:$C$21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22" customWidth="1" min="3" max="3"/>
    <col width="25" customWidth="1" min="4" max="4"/>
    <col width="30" customWidth="1" min="5" max="5"/>
    <col width="18" customWidth="1" min="6" max="6"/>
    <col width="15" customWidth="1" min="7" max="7"/>
    <col width="15" customWidth="1" min="8" max="8"/>
  </cols>
  <sheetData>
    <row r="1" ht="25" customHeight="1">
      <c r="A1" s="1" t="inlineStr">
        <is>
          <t>PRESTAÇÃO DE CONTAS - LANÇAMENTOS FINANCEIROS</t>
        </is>
      </c>
    </row>
    <row r="2">
      <c r="A2" s="2" t="inlineStr">
        <is>
          <t>Período: 01/01/2025 a 31/01/2025</t>
        </is>
      </c>
    </row>
    <row r="4">
      <c r="A4" s="3" t="inlineStr">
        <is>
          <t>Data</t>
        </is>
      </c>
      <c r="B4" s="3" t="inlineStr">
        <is>
          <t>Tipo</t>
        </is>
      </c>
      <c r="C4" s="3" t="inlineStr">
        <is>
          <t>Categoria</t>
        </is>
      </c>
      <c r="D4" s="3" t="inlineStr">
        <is>
          <t>Fornecedor/Cliente</t>
        </is>
      </c>
      <c r="E4" s="3" t="inlineStr">
        <is>
          <t>Descrição</t>
        </is>
      </c>
      <c r="F4" s="3" t="inlineStr">
        <is>
          <t>Forma Pagto</t>
        </is>
      </c>
      <c r="G4" s="3" t="inlineStr">
        <is>
          <t>Valor</t>
        </is>
      </c>
      <c r="H4" s="3" t="inlineStr">
        <is>
          <t>Saldo</t>
        </is>
      </c>
    </row>
    <row r="5">
      <c r="A5" s="4" t="inlineStr">
        <is>
          <t>01/01/2025</t>
        </is>
      </c>
      <c r="B5" s="5" t="inlineStr">
        <is>
          <t>DESPESA</t>
        </is>
      </c>
      <c r="C5" s="6" t="inlineStr">
        <is>
          <t>Aluguel</t>
        </is>
      </c>
      <c r="D5" s="6" t="inlineStr">
        <is>
          <t>Costa Indústria S.A.</t>
        </is>
      </c>
      <c r="E5" s="6" t="inlineStr">
        <is>
          <t>Pagamento - Aluguel</t>
        </is>
      </c>
      <c r="F5" s="4" t="inlineStr">
        <is>
          <t>Cartão Crédito</t>
        </is>
      </c>
      <c r="G5" s="7" t="n">
        <v>6205.34</v>
      </c>
      <c r="H5" s="8" t="n">
        <v>38794.66</v>
      </c>
    </row>
    <row r="6">
      <c r="A6" s="4" t="inlineStr">
        <is>
          <t>02/01/2025</t>
        </is>
      </c>
      <c r="B6" s="9" t="inlineStr">
        <is>
          <t>RECEITA</t>
        </is>
      </c>
      <c r="C6" s="6" t="inlineStr">
        <is>
          <t>Vendas de Produtos</t>
        </is>
      </c>
      <c r="D6" s="6" t="inlineStr">
        <is>
          <t>Rodrigues Logística</t>
        </is>
      </c>
      <c r="E6" s="6" t="inlineStr">
        <is>
          <t>Recebimento - Vendas de Produtos</t>
        </is>
      </c>
      <c r="F6" s="4" t="inlineStr">
        <is>
          <t>Dinheiro</t>
        </is>
      </c>
      <c r="G6" s="10" t="n">
        <v>5333.21</v>
      </c>
      <c r="H6" s="8" t="n">
        <v>44127.87</v>
      </c>
    </row>
    <row r="7">
      <c r="A7" s="4" t="inlineStr">
        <is>
          <t>02/01/2025</t>
        </is>
      </c>
      <c r="B7" s="5" t="inlineStr">
        <is>
          <t>DESPESA</t>
        </is>
      </c>
      <c r="C7" s="6" t="inlineStr">
        <is>
          <t>Material de Escritório</t>
        </is>
      </c>
      <c r="D7" s="6" t="inlineStr">
        <is>
          <t>Almeida Tecnologia</t>
        </is>
      </c>
      <c r="E7" s="6" t="inlineStr">
        <is>
          <t>Pagamento - Material de Escritório</t>
        </is>
      </c>
      <c r="F7" s="4" t="inlineStr">
        <is>
          <t>Cartão Crédito</t>
        </is>
      </c>
      <c r="G7" s="7" t="n">
        <v>2029</v>
      </c>
      <c r="H7" s="8" t="n">
        <v>42098.87</v>
      </c>
    </row>
    <row r="8">
      <c r="A8" s="4" t="inlineStr">
        <is>
          <t>03/01/2025</t>
        </is>
      </c>
      <c r="B8" s="9" t="inlineStr">
        <is>
          <t>RECEITA</t>
        </is>
      </c>
      <c r="C8" s="6" t="inlineStr">
        <is>
          <t>Vendas de Produtos</t>
        </is>
      </c>
      <c r="D8" s="6" t="inlineStr">
        <is>
          <t>Costa Indústria S.A.</t>
        </is>
      </c>
      <c r="E8" s="6" t="inlineStr">
        <is>
          <t>Recebimento - Vendas de Produtos</t>
        </is>
      </c>
      <c r="F8" s="4" t="inlineStr">
        <is>
          <t>Cartão Débito</t>
        </is>
      </c>
      <c r="G8" s="10" t="n">
        <v>7888.33</v>
      </c>
      <c r="H8" s="8" t="n">
        <v>49987.2</v>
      </c>
    </row>
    <row r="9">
      <c r="A9" s="4" t="inlineStr">
        <is>
          <t>05/01/2025</t>
        </is>
      </c>
      <c r="B9" s="5" t="inlineStr">
        <is>
          <t>DESPESA</t>
        </is>
      </c>
      <c r="C9" s="6" t="inlineStr">
        <is>
          <t>Marketing</t>
        </is>
      </c>
      <c r="D9" s="6" t="inlineStr">
        <is>
          <t>Santos Distribuidora ME</t>
        </is>
      </c>
      <c r="E9" s="6" t="inlineStr">
        <is>
          <t>Pagamento - Marketing</t>
        </is>
      </c>
      <c r="F9" s="4" t="inlineStr">
        <is>
          <t>Boleto</t>
        </is>
      </c>
      <c r="G9" s="7" t="n">
        <v>4364.62</v>
      </c>
      <c r="H9" s="8" t="n">
        <v>45622.58</v>
      </c>
    </row>
    <row r="10">
      <c r="A10" s="4" t="inlineStr">
        <is>
          <t>05/01/2025</t>
        </is>
      </c>
      <c r="B10" s="5" t="inlineStr">
        <is>
          <t>DESPESA</t>
        </is>
      </c>
      <c r="C10" s="6" t="inlineStr">
        <is>
          <t>Salários e Encargos</t>
        </is>
      </c>
      <c r="D10" s="6" t="inlineStr">
        <is>
          <t>Souza Materiais</t>
        </is>
      </c>
      <c r="E10" s="6" t="inlineStr">
        <is>
          <t>Pagamento - Salários e Encargos</t>
        </is>
      </c>
      <c r="F10" s="4" t="inlineStr">
        <is>
          <t>Cartão Crédito</t>
        </is>
      </c>
      <c r="G10" s="7" t="n">
        <v>3262.9</v>
      </c>
      <c r="H10" s="8" t="n">
        <v>42359.68</v>
      </c>
    </row>
    <row r="11">
      <c r="A11" s="4" t="inlineStr">
        <is>
          <t>14/01/2025</t>
        </is>
      </c>
      <c r="B11" s="9" t="inlineStr">
        <is>
          <t>RECEITA</t>
        </is>
      </c>
      <c r="C11" s="6" t="inlineStr">
        <is>
          <t>Juros Recebidos</t>
        </is>
      </c>
      <c r="D11" s="6" t="inlineStr">
        <is>
          <t>Dias Importadora</t>
        </is>
      </c>
      <c r="E11" s="6" t="inlineStr">
        <is>
          <t>Recebimento - Juros Recebidos</t>
        </is>
      </c>
      <c r="F11" s="4" t="inlineStr">
        <is>
          <t>Cartão Débito</t>
        </is>
      </c>
      <c r="G11" s="10" t="n">
        <v>9490.25</v>
      </c>
      <c r="H11" s="8" t="n">
        <v>51849.93</v>
      </c>
    </row>
    <row r="12">
      <c r="A12" s="4" t="inlineStr">
        <is>
          <t>15/01/2025</t>
        </is>
      </c>
      <c r="B12" s="5" t="inlineStr">
        <is>
          <t>DESPESA</t>
        </is>
      </c>
      <c r="C12" s="6" t="inlineStr">
        <is>
          <t>Manutenção</t>
        </is>
      </c>
      <c r="D12" s="6" t="inlineStr">
        <is>
          <t>Souza Materiais</t>
        </is>
      </c>
      <c r="E12" s="6" t="inlineStr">
        <is>
          <t>Pagamento - Manutenção</t>
        </is>
      </c>
      <c r="F12" s="4" t="inlineStr">
        <is>
          <t>Cartão Crédito</t>
        </is>
      </c>
      <c r="G12" s="7" t="n">
        <v>4383.78</v>
      </c>
      <c r="H12" s="8" t="n">
        <v>47466.15</v>
      </c>
    </row>
    <row r="13">
      <c r="A13" s="4" t="inlineStr">
        <is>
          <t>15/01/2025</t>
        </is>
      </c>
      <c r="B13" s="5" t="inlineStr">
        <is>
          <t>DESPESA</t>
        </is>
      </c>
      <c r="C13" s="6" t="inlineStr">
        <is>
          <t>Marketing</t>
        </is>
      </c>
      <c r="D13" s="6" t="inlineStr">
        <is>
          <t>Dias Importadora</t>
        </is>
      </c>
      <c r="E13" s="6" t="inlineStr">
        <is>
          <t>Pagamento - Marketing</t>
        </is>
      </c>
      <c r="F13" s="4" t="inlineStr">
        <is>
          <t>Transferência Bancária</t>
        </is>
      </c>
      <c r="G13" s="7" t="n">
        <v>4998.53</v>
      </c>
      <c r="H13" s="8" t="n">
        <v>42467.62</v>
      </c>
    </row>
    <row r="14">
      <c r="A14" s="4" t="inlineStr">
        <is>
          <t>15/01/2025</t>
        </is>
      </c>
      <c r="B14" s="5" t="inlineStr">
        <is>
          <t>DESPESA</t>
        </is>
      </c>
      <c r="C14" s="6" t="inlineStr">
        <is>
          <t>Energia Elétrica</t>
        </is>
      </c>
      <c r="D14" s="6" t="inlineStr">
        <is>
          <t>Dias Importadora</t>
        </is>
      </c>
      <c r="E14" s="6" t="inlineStr">
        <is>
          <t>Pagamento - Energia Elétrica</t>
        </is>
      </c>
      <c r="F14" s="4" t="inlineStr">
        <is>
          <t>PIX</t>
        </is>
      </c>
      <c r="G14" s="7" t="n">
        <v>5670.23</v>
      </c>
      <c r="H14" s="8" t="n">
        <v>36797.39</v>
      </c>
    </row>
    <row r="15">
      <c r="A15" s="4" t="inlineStr">
        <is>
          <t>16/01/2025</t>
        </is>
      </c>
      <c r="B15" s="9" t="inlineStr">
        <is>
          <t>RECEITA</t>
        </is>
      </c>
      <c r="C15" s="6" t="inlineStr">
        <is>
          <t>Comissões</t>
        </is>
      </c>
      <c r="D15" s="6" t="inlineStr">
        <is>
          <t>Ribeiro Comercial</t>
        </is>
      </c>
      <c r="E15" s="6" t="inlineStr">
        <is>
          <t>Recebimento - Comissões</t>
        </is>
      </c>
      <c r="F15" s="4" t="inlineStr">
        <is>
          <t>Transferência Bancária</t>
        </is>
      </c>
      <c r="G15" s="10" t="n">
        <v>8888.66</v>
      </c>
      <c r="H15" s="8" t="n">
        <v>45686.05</v>
      </c>
    </row>
    <row r="16">
      <c r="A16" s="4" t="inlineStr">
        <is>
          <t>16/01/2025</t>
        </is>
      </c>
      <c r="B16" s="9" t="inlineStr">
        <is>
          <t>RECEITA</t>
        </is>
      </c>
      <c r="C16" s="6" t="inlineStr">
        <is>
          <t>Comissões</t>
        </is>
      </c>
      <c r="D16" s="6" t="inlineStr">
        <is>
          <t>Lima Trading</t>
        </is>
      </c>
      <c r="E16" s="6" t="inlineStr">
        <is>
          <t>Recebimento - Comissões</t>
        </is>
      </c>
      <c r="F16" s="4" t="inlineStr">
        <is>
          <t>Cartão Crédito</t>
        </is>
      </c>
      <c r="G16" s="10" t="n">
        <v>11743</v>
      </c>
      <c r="H16" s="8" t="n">
        <v>57429.05</v>
      </c>
    </row>
    <row r="17">
      <c r="A17" s="4" t="inlineStr">
        <is>
          <t>18/01/2025</t>
        </is>
      </c>
      <c r="B17" s="9" t="inlineStr">
        <is>
          <t>RECEITA</t>
        </is>
      </c>
      <c r="C17" s="6" t="inlineStr">
        <is>
          <t>Vendas de Produtos</t>
        </is>
      </c>
      <c r="D17" s="6" t="inlineStr">
        <is>
          <t>Gomes Varejo</t>
        </is>
      </c>
      <c r="E17" s="6" t="inlineStr">
        <is>
          <t>Recebimento - Vendas de Produtos</t>
        </is>
      </c>
      <c r="F17" s="4" t="inlineStr">
        <is>
          <t>Cartão Crédito</t>
        </is>
      </c>
      <c r="G17" s="10" t="n">
        <v>11429.68</v>
      </c>
      <c r="H17" s="8" t="n">
        <v>68858.73000000001</v>
      </c>
    </row>
    <row r="18">
      <c r="A18" s="4" t="inlineStr">
        <is>
          <t>18/01/2025</t>
        </is>
      </c>
      <c r="B18" s="5" t="inlineStr">
        <is>
          <t>DESPESA</t>
        </is>
      </c>
      <c r="C18" s="6" t="inlineStr">
        <is>
          <t>Combustível</t>
        </is>
      </c>
      <c r="D18" s="6" t="inlineStr">
        <is>
          <t>Ferreira Serviços EIRELI</t>
        </is>
      </c>
      <c r="E18" s="6" t="inlineStr">
        <is>
          <t>Pagamento - Combustível</t>
        </is>
      </c>
      <c r="F18" s="4" t="inlineStr">
        <is>
          <t>Transferência Bancária</t>
        </is>
      </c>
      <c r="G18" s="7" t="n">
        <v>4503.98</v>
      </c>
      <c r="H18" s="8" t="n">
        <v>64354.75000000001</v>
      </c>
    </row>
    <row r="19">
      <c r="A19" s="4" t="inlineStr">
        <is>
          <t>21/01/2025</t>
        </is>
      </c>
      <c r="B19" s="5" t="inlineStr">
        <is>
          <t>DESPESA</t>
        </is>
      </c>
      <c r="C19" s="6" t="inlineStr">
        <is>
          <t>Combustível</t>
        </is>
      </c>
      <c r="D19" s="6" t="inlineStr">
        <is>
          <t>Carvalho Soluções</t>
        </is>
      </c>
      <c r="E19" s="6" t="inlineStr">
        <is>
          <t>Pagamento - Combustível</t>
        </is>
      </c>
      <c r="F19" s="4" t="inlineStr">
        <is>
          <t>Dinheiro</t>
        </is>
      </c>
      <c r="G19" s="7" t="n">
        <v>947.72</v>
      </c>
      <c r="H19" s="8" t="n">
        <v>63407.03000000001</v>
      </c>
    </row>
    <row r="20">
      <c r="A20" s="4" t="inlineStr">
        <is>
          <t>21/01/2025</t>
        </is>
      </c>
      <c r="B20" s="9" t="inlineStr">
        <is>
          <t>RECEITA</t>
        </is>
      </c>
      <c r="C20" s="6" t="inlineStr">
        <is>
          <t>Aluguéis Recebidos</t>
        </is>
      </c>
      <c r="D20" s="6" t="inlineStr">
        <is>
          <t>Oliveira &amp; Associados</t>
        </is>
      </c>
      <c r="E20" s="6" t="inlineStr">
        <is>
          <t>Recebimento - Aluguéis Recebidos</t>
        </is>
      </c>
      <c r="F20" s="4" t="inlineStr">
        <is>
          <t>PIX</t>
        </is>
      </c>
      <c r="G20" s="10" t="n">
        <v>8232.549999999999</v>
      </c>
      <c r="H20" s="8" t="n">
        <v>71639.58000000002</v>
      </c>
    </row>
    <row r="21">
      <c r="A21" s="4" t="inlineStr">
        <is>
          <t>22/01/2025</t>
        </is>
      </c>
      <c r="B21" s="5" t="inlineStr">
        <is>
          <t>DESPESA</t>
        </is>
      </c>
      <c r="C21" s="6" t="inlineStr">
        <is>
          <t>Manutenção</t>
        </is>
      </c>
      <c r="D21" s="6" t="inlineStr">
        <is>
          <t>Oliveira &amp; Associados</t>
        </is>
      </c>
      <c r="E21" s="6" t="inlineStr">
        <is>
          <t>Pagamento - Manutenção</t>
        </is>
      </c>
      <c r="F21" s="4" t="inlineStr">
        <is>
          <t>Boleto</t>
        </is>
      </c>
      <c r="G21" s="7" t="n">
        <v>1848.34</v>
      </c>
      <c r="H21" s="8" t="n">
        <v>69791.24000000002</v>
      </c>
    </row>
    <row r="22">
      <c r="A22" s="4" t="inlineStr">
        <is>
          <t>22/01/2025</t>
        </is>
      </c>
      <c r="B22" s="5" t="inlineStr">
        <is>
          <t>DESPESA</t>
        </is>
      </c>
      <c r="C22" s="6" t="inlineStr">
        <is>
          <t>Fornecedores</t>
        </is>
      </c>
      <c r="D22" s="6" t="inlineStr">
        <is>
          <t>Pereira Consultoria</t>
        </is>
      </c>
      <c r="E22" s="6" t="inlineStr">
        <is>
          <t>Pagamento - Fornecedores</t>
        </is>
      </c>
      <c r="F22" s="4" t="inlineStr">
        <is>
          <t>Cartão Débito</t>
        </is>
      </c>
      <c r="G22" s="7" t="n">
        <v>7915.36</v>
      </c>
      <c r="H22" s="8" t="n">
        <v>61875.88000000002</v>
      </c>
    </row>
    <row r="23">
      <c r="A23" s="4" t="inlineStr">
        <is>
          <t>23/01/2025</t>
        </is>
      </c>
      <c r="B23" s="5" t="inlineStr">
        <is>
          <t>DESPESA</t>
        </is>
      </c>
      <c r="C23" s="6" t="inlineStr">
        <is>
          <t>Marketing</t>
        </is>
      </c>
      <c r="D23" s="6" t="inlineStr">
        <is>
          <t>Santos Distribuidora ME</t>
        </is>
      </c>
      <c r="E23" s="6" t="inlineStr">
        <is>
          <t>Pagamento - Marketing</t>
        </is>
      </c>
      <c r="F23" s="4" t="inlineStr">
        <is>
          <t>Cartão Débito</t>
        </is>
      </c>
      <c r="G23" s="7" t="n">
        <v>3474.72</v>
      </c>
      <c r="H23" s="8" t="n">
        <v>58401.16000000002</v>
      </c>
    </row>
    <row r="24">
      <c r="A24" s="4" t="inlineStr">
        <is>
          <t>28/01/2025</t>
        </is>
      </c>
      <c r="B24" s="5" t="inlineStr">
        <is>
          <t>DESPESA</t>
        </is>
      </c>
      <c r="C24" s="6" t="inlineStr">
        <is>
          <t>Material de Escritório</t>
        </is>
      </c>
      <c r="D24" s="6" t="inlineStr">
        <is>
          <t>Dias Importadora</t>
        </is>
      </c>
      <c r="E24" s="6" t="inlineStr">
        <is>
          <t>Pagamento - Material de Escritório</t>
        </is>
      </c>
      <c r="F24" s="4" t="inlineStr">
        <is>
          <t>Transferência Bancária</t>
        </is>
      </c>
      <c r="G24" s="7" t="n">
        <v>1167.74</v>
      </c>
      <c r="H24" s="8" t="n">
        <v>57233.42000000002</v>
      </c>
    </row>
    <row r="25">
      <c r="A25" s="4" t="inlineStr">
        <is>
          <t>29/01/2025</t>
        </is>
      </c>
      <c r="B25" s="5" t="inlineStr">
        <is>
          <t>DESPESA</t>
        </is>
      </c>
      <c r="C25" s="6" t="inlineStr">
        <is>
          <t>Marketing</t>
        </is>
      </c>
      <c r="D25" s="6" t="inlineStr">
        <is>
          <t>Carvalho Soluções</t>
        </is>
      </c>
      <c r="E25" s="6" t="inlineStr">
        <is>
          <t>Pagamento - Marketing</t>
        </is>
      </c>
      <c r="F25" s="4" t="inlineStr">
        <is>
          <t>Boleto</t>
        </is>
      </c>
      <c r="G25" s="7" t="n">
        <v>5929.56</v>
      </c>
      <c r="H25" s="8" t="n">
        <v>51303.86000000002</v>
      </c>
    </row>
    <row r="26">
      <c r="A26" s="4" t="inlineStr">
        <is>
          <t>31/01/2025</t>
        </is>
      </c>
      <c r="B26" s="9" t="inlineStr">
        <is>
          <t>RECEITA</t>
        </is>
      </c>
      <c r="C26" s="6" t="inlineStr">
        <is>
          <t>Vendas de Produtos</t>
        </is>
      </c>
      <c r="D26" s="6" t="inlineStr">
        <is>
          <t>Lima Trading</t>
        </is>
      </c>
      <c r="E26" s="6" t="inlineStr">
        <is>
          <t>Recebimento - Vendas de Produtos</t>
        </is>
      </c>
      <c r="F26" s="4" t="inlineStr">
        <is>
          <t>Transferência Bancária</t>
        </is>
      </c>
      <c r="G26" s="10" t="n">
        <v>2017.77</v>
      </c>
      <c r="H26" s="8" t="n">
        <v>53321.63000000002</v>
      </c>
    </row>
    <row r="28">
      <c r="A28" s="11" t="inlineStr">
        <is>
          <t>TOTAIS:</t>
        </is>
      </c>
      <c r="G28" s="12">
        <f>SUMIF(B5:B26,"RECEITA",G5:G26)-SUMIF(B5:B26,"DESPESA",G5:G26)</f>
        <v/>
      </c>
      <c r="H28" s="13">
        <f>H26</f>
        <v/>
      </c>
    </row>
  </sheetData>
  <autoFilter ref="A4:H26"/>
  <mergeCells count="3">
    <mergeCell ref="A2:H2"/>
    <mergeCell ref="A28:F28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5" customWidth="1" min="4" max="4"/>
  </cols>
  <sheetData>
    <row r="1" ht="25" customHeight="1">
      <c r="A1" s="1" t="inlineStr">
        <is>
          <t>RESUMO POR CATEGORIA</t>
        </is>
      </c>
    </row>
    <row r="3">
      <c r="A3" s="14" t="inlineStr">
        <is>
          <t>RECEITAS POR CATEGORIA</t>
        </is>
      </c>
    </row>
    <row r="4">
      <c r="A4" s="3" t="inlineStr">
        <is>
          <t>Categoria</t>
        </is>
      </c>
      <c r="B4" s="3" t="inlineStr">
        <is>
          <t>Qtd Lançamentos</t>
        </is>
      </c>
      <c r="C4" s="3" t="inlineStr">
        <is>
          <t>Valor Total</t>
        </is>
      </c>
      <c r="D4" s="3" t="inlineStr">
        <is>
          <t>% do Total</t>
        </is>
      </c>
    </row>
    <row r="5">
      <c r="A5" s="6" t="inlineStr">
        <is>
          <t>Aluguéis Recebidos</t>
        </is>
      </c>
      <c r="B5" s="4" t="n">
        <v>1</v>
      </c>
      <c r="C5" s="10" t="n">
        <v>8232.549999999999</v>
      </c>
      <c r="D5" s="15" t="n">
        <v>0.126608938775165</v>
      </c>
    </row>
    <row r="6">
      <c r="A6" s="6" t="inlineStr">
        <is>
          <t>Comissões</t>
        </is>
      </c>
      <c r="B6" s="4" t="n">
        <v>2</v>
      </c>
      <c r="C6" s="10" t="n">
        <v>20631.66</v>
      </c>
      <c r="D6" s="15" t="n">
        <v>0.3172956833265537</v>
      </c>
    </row>
    <row r="7">
      <c r="A7" s="6" t="inlineStr">
        <is>
          <t>Juros Recebidos</t>
        </is>
      </c>
      <c r="B7" s="4" t="n">
        <v>1</v>
      </c>
      <c r="C7" s="10" t="n">
        <v>9490.25</v>
      </c>
      <c r="D7" s="15" t="n">
        <v>0.1459511914547752</v>
      </c>
    </row>
    <row r="8">
      <c r="A8" s="6" t="inlineStr">
        <is>
          <t>Vendas de Produtos</t>
        </is>
      </c>
      <c r="B8" s="4" t="n">
        <v>4</v>
      </c>
      <c r="C8" s="10" t="n">
        <v>26668.99</v>
      </c>
      <c r="D8" s="15" t="n">
        <v>0.4101441864435062</v>
      </c>
    </row>
    <row r="9">
      <c r="A9" s="16" t="inlineStr">
        <is>
          <t>TOTAL RECEITAS</t>
        </is>
      </c>
      <c r="B9" s="17">
        <f>SUM(B5:B8)</f>
        <v/>
      </c>
      <c r="C9" s="18">
        <f>SUM(C5:C8)</f>
        <v/>
      </c>
      <c r="D9" s="19" t="n">
        <v>1</v>
      </c>
    </row>
    <row r="12">
      <c r="A12" s="20" t="inlineStr">
        <is>
          <t>DESPESAS POR CATEGORIA</t>
        </is>
      </c>
    </row>
    <row r="13">
      <c r="A13" s="3" t="inlineStr">
        <is>
          <t>Categoria</t>
        </is>
      </c>
      <c r="B13" s="3" t="inlineStr">
        <is>
          <t>Qtd Lançamentos</t>
        </is>
      </c>
      <c r="C13" s="3" t="inlineStr">
        <is>
          <t>Valor Total</t>
        </is>
      </c>
      <c r="D13" s="3" t="inlineStr">
        <is>
          <t>% do Total</t>
        </is>
      </c>
    </row>
    <row r="14">
      <c r="A14" s="6" t="inlineStr">
        <is>
          <t>Aluguel</t>
        </is>
      </c>
      <c r="B14" s="4" t="n">
        <v>1</v>
      </c>
      <c r="C14" s="7" t="n">
        <v>6205.34</v>
      </c>
      <c r="D14" s="15" t="n">
        <v>0.1094381097467418</v>
      </c>
    </row>
    <row r="15">
      <c r="A15" s="6" t="inlineStr">
        <is>
          <t>Combustível</t>
        </is>
      </c>
      <c r="B15" s="4" t="n">
        <v>2</v>
      </c>
      <c r="C15" s="7" t="n">
        <v>5451.7</v>
      </c>
      <c r="D15" s="15" t="n">
        <v>0.09614682562217579</v>
      </c>
    </row>
    <row r="16">
      <c r="A16" s="6" t="inlineStr">
        <is>
          <t>Energia Elétrica</t>
        </is>
      </c>
      <c r="B16" s="4" t="n">
        <v>1</v>
      </c>
      <c r="C16" s="7" t="n">
        <v>5670.23</v>
      </c>
      <c r="D16" s="15" t="n">
        <v>0.1000008465336739</v>
      </c>
    </row>
    <row r="17">
      <c r="A17" s="6" t="inlineStr">
        <is>
          <t>Fornecedores</t>
        </is>
      </c>
      <c r="B17" s="4" t="n">
        <v>1</v>
      </c>
      <c r="C17" s="7" t="n">
        <v>7915.36</v>
      </c>
      <c r="D17" s="15" t="n">
        <v>0.1395962246009035</v>
      </c>
    </row>
    <row r="18">
      <c r="A18" s="6" t="inlineStr">
        <is>
          <t>Manutenção</t>
        </is>
      </c>
      <c r="B18" s="4" t="n">
        <v>2</v>
      </c>
      <c r="C18" s="7" t="n">
        <v>6232.12</v>
      </c>
      <c r="D18" s="15" t="n">
        <v>0.1099104049922913</v>
      </c>
    </row>
    <row r="19">
      <c r="A19" s="6" t="inlineStr">
        <is>
          <t>Marketing</t>
        </is>
      </c>
      <c r="B19" s="4" t="n">
        <v>4</v>
      </c>
      <c r="C19" s="7" t="n">
        <v>18767.43</v>
      </c>
      <c r="D19" s="15" t="n">
        <v>0.330984613897755</v>
      </c>
    </row>
    <row r="20">
      <c r="A20" s="6" t="inlineStr">
        <is>
          <t>Material de Escritório</t>
        </is>
      </c>
      <c r="B20" s="4" t="n">
        <v>2</v>
      </c>
      <c r="C20" s="7" t="n">
        <v>3196.74</v>
      </c>
      <c r="D20" s="15" t="n">
        <v>0.05637808451298389</v>
      </c>
    </row>
    <row r="21">
      <c r="A21" s="6" t="inlineStr">
        <is>
          <t>Salários e Encargos</t>
        </is>
      </c>
      <c r="B21" s="4" t="n">
        <v>1</v>
      </c>
      <c r="C21" s="7" t="n">
        <v>3262.9</v>
      </c>
      <c r="D21" s="15" t="n">
        <v>0.05754489009347496</v>
      </c>
    </row>
    <row r="22">
      <c r="A22" s="16" t="inlineStr">
        <is>
          <t>TOTAL DESPESAS</t>
        </is>
      </c>
      <c r="B22" s="17">
        <f>SUM(B14:B21)</f>
        <v/>
      </c>
      <c r="C22" s="21">
        <f>SUM(C14:C21)</f>
        <v/>
      </c>
      <c r="D22" s="19" t="n">
        <v>1</v>
      </c>
    </row>
  </sheetData>
  <mergeCells count="3">
    <mergeCell ref="A1:D1"/>
    <mergeCell ref="A12:D12"/>
    <mergeCell ref="A3:D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</cols>
  <sheetData>
    <row r="1" ht="25" customHeight="1">
      <c r="A1" s="1" t="inlineStr">
        <is>
          <t>DASHBOARD FINANCEIRO</t>
        </is>
      </c>
    </row>
    <row r="3">
      <c r="A3" s="22" t="inlineStr">
        <is>
          <t>Total Receitas:</t>
        </is>
      </c>
      <c r="B3" s="23" t="n">
        <v>65023.45</v>
      </c>
    </row>
    <row r="4">
      <c r="A4" s="22" t="inlineStr">
        <is>
          <t>Total Despesas:</t>
        </is>
      </c>
      <c r="B4" s="24" t="n">
        <v>56701.82</v>
      </c>
    </row>
    <row r="5">
      <c r="A5" s="25" t="inlineStr">
        <is>
          <t>Saldo Período:</t>
        </is>
      </c>
      <c r="B5" s="26" t="n">
        <v>8321.629999999997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2025-12-12T21:27:12Z</dcterms:created>
  <dcterms:modified xsi:type="dcterms:W3CDTF">2025-12-12T21:27:12Z</dcterms:modified>
</cp:coreProperties>
</file>