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Travamentos" sheetId="1" state="visible" r:id="rId1"/>
    <sheet xmlns:r="http://schemas.openxmlformats.org/officeDocument/2006/relationships" name="Painel de Indicadores" sheetId="2" state="visible" r:id="rId2"/>
    <sheet xmlns:r="http://schemas.openxmlformats.org/officeDocument/2006/relationships" name="Plano de Açã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'Registro de Travamentos'!$A$1:$P$101</definedName>
    <definedName name="_xlnm._FilterDatabase" localSheetId="2" hidden="1">'Plano de Ação'!$A$1:$I$101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R$ #.##0,00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766E"/>
      <sz val="16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CCFBF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Travamentos por Área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 de Indicadores'!C9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'Painel de Indicadores'!$A$10:$A$16</f>
            </numRef>
          </cat>
          <val>
            <numRef>
              <f>'Painel de Indicadores'!$C$10:$C$16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Área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38" customWidth="1" min="4" max="4"/>
    <col width="28" customWidth="1" min="5" max="5"/>
    <col width="18" customWidth="1" min="6" max="6"/>
    <col width="22" customWidth="1" min="7" max="7"/>
    <col width="13" customWidth="1" min="8" max="8"/>
    <col width="17" customWidth="1" min="9" max="9"/>
    <col width="14" customWidth="1" min="10" max="10"/>
    <col width="20" customWidth="1" min="11" max="11"/>
    <col width="24" customWidth="1" min="12" max="12"/>
    <col width="34" customWidth="1" min="13" max="13"/>
    <col width="16" customWidth="1" min="14" max="14"/>
    <col width="19" customWidth="1" min="15" max="15"/>
    <col width="32" customWidth="1" min="16" max="16"/>
  </cols>
  <sheetData>
    <row r="1" ht="30" customHeight="1">
      <c r="A1" s="1" t="inlineStr">
        <is>
          <t>ID</t>
        </is>
      </c>
      <c r="B1" s="1" t="inlineStr">
        <is>
          <t>Data do registro</t>
        </is>
      </c>
      <c r="C1" s="1" t="inlineStr">
        <is>
          <t>Área</t>
        </is>
      </c>
      <c r="D1" s="1" t="inlineStr">
        <is>
          <t>Descrição do travamento</t>
        </is>
      </c>
      <c r="E1" s="1" t="inlineStr">
        <is>
          <t>Cliente/Fornecedor</t>
        </is>
      </c>
      <c r="F1" s="1" t="inlineStr">
        <is>
          <t>Cidade/UF</t>
        </is>
      </c>
      <c r="G1" s="1" t="inlineStr">
        <is>
          <t>Responsável</t>
        </is>
      </c>
      <c r="H1" s="1" t="inlineStr">
        <is>
          <t>Prioridade</t>
        </is>
      </c>
      <c r="I1" s="1" t="inlineStr">
        <is>
          <t>Status</t>
        </is>
      </c>
      <c r="J1" s="1" t="inlineStr">
        <is>
          <t>Dias parado</t>
        </is>
      </c>
      <c r="K1" s="1" t="inlineStr">
        <is>
          <t>Valor impactado (R$)</t>
        </is>
      </c>
      <c r="L1" s="1" t="inlineStr">
        <is>
          <t>Causa provável</t>
        </is>
      </c>
      <c r="M1" s="1" t="inlineStr">
        <is>
          <t>Próxima ação</t>
        </is>
      </c>
      <c r="N1" s="1" t="inlineStr">
        <is>
          <t>Prazo da ação</t>
        </is>
      </c>
      <c r="O1" s="1" t="inlineStr">
        <is>
          <t>Situação do prazo</t>
        </is>
      </c>
      <c r="P1" s="1" t="inlineStr">
        <is>
          <t>Observações</t>
        </is>
      </c>
    </row>
    <row r="2">
      <c r="A2" s="2">
        <f>IF(B2="","",COUNT($B$2:B2))</f>
        <v/>
      </c>
      <c r="B2" s="19" t="n">
        <v>46267</v>
      </c>
      <c r="C2" s="4" t="inlineStr">
        <is>
          <t>Financeiro</t>
        </is>
      </c>
      <c r="D2" s="4" t="inlineStr">
        <is>
          <t>DAS mensal aguardando conferência</t>
        </is>
      </c>
      <c r="E2" s="4" t="inlineStr">
        <is>
          <t>Escritório Contábil Alfa</t>
        </is>
      </c>
      <c r="F2" s="4" t="inlineStr">
        <is>
          <t>São Paulo/SP</t>
        </is>
      </c>
      <c r="G2" s="4" t="inlineStr">
        <is>
          <t>Ana Souza</t>
        </is>
      </c>
      <c r="H2" s="4" t="inlineStr">
        <is>
          <t>Alta</t>
        </is>
      </c>
      <c r="I2" s="4" t="inlineStr">
        <is>
          <t>Aberto</t>
        </is>
      </c>
      <c r="J2" s="5" t="n">
        <v>9</v>
      </c>
      <c r="K2" s="6" t="n">
        <v>210</v>
      </c>
      <c r="L2" s="4" t="inlineStr">
        <is>
          <t>Falta de informação</t>
        </is>
      </c>
      <c r="M2" s="4" t="inlineStr">
        <is>
          <t>Confirmar valores e pagamento do DAS</t>
        </is>
      </c>
      <c r="N2" s="19" t="n">
        <v>46275</v>
      </c>
      <c r="O2" s="2">
        <f>IF(B2="","",IF(I2="Resolvido","Concluído",IF(N2="","Sem prazo",IF(N2&lt;TODAY(),"Atrasado",IF(N2-TODAY()&lt;=2,"Vence em breve","No prazo")))))</f>
        <v/>
      </c>
      <c r="P2" s="4" t="inlineStr">
        <is>
          <t>Aguardando documentos do contador</t>
        </is>
      </c>
    </row>
    <row r="3">
      <c r="A3" s="7">
        <f>IF(B3="","",COUNT($B$2:B3))</f>
        <v/>
      </c>
      <c r="B3" s="19" t="n">
        <v>46268</v>
      </c>
      <c r="C3" s="4" t="inlineStr">
        <is>
          <t>Vendas</t>
        </is>
      </c>
      <c r="D3" s="4" t="inlineStr">
        <is>
          <t>Cliente sem aprovação de orçamento</t>
        </is>
      </c>
      <c r="E3" s="4" t="inlineStr">
        <is>
          <t>Mariana Comércio</t>
        </is>
      </c>
      <c r="F3" s="4" t="inlineStr">
        <is>
          <t>Campinas/SP</t>
        </is>
      </c>
      <c r="G3" s="4" t="inlineStr">
        <is>
          <t>Carlos Lima</t>
        </is>
      </c>
      <c r="H3" s="4" t="inlineStr">
        <is>
          <t>Média</t>
        </is>
      </c>
      <c r="I3" s="4" t="inlineStr">
        <is>
          <t>Em andamento</t>
        </is>
      </c>
      <c r="J3" s="5" t="n">
        <v>8</v>
      </c>
      <c r="K3" s="6" t="n">
        <v>1850</v>
      </c>
      <c r="L3" s="4" t="inlineStr">
        <is>
          <t>Aguardando cliente</t>
        </is>
      </c>
      <c r="M3" s="4" t="inlineStr">
        <is>
          <t>Ligar para validar aprovação do orçamento</t>
        </is>
      </c>
      <c r="N3" s="19" t="n">
        <v>46277</v>
      </c>
      <c r="O3" s="7">
        <f>IF(B3="","",IF(I3="Resolvido","Concluído",IF(N3="","Sem prazo",IF(N3&lt;TODAY(),"Atrasado",IF(N3-TODAY()&lt;=2,"Vence em breve","No prazo")))))</f>
        <v/>
      </c>
      <c r="P3" s="4" t="inlineStr">
        <is>
          <t>Proposta enviada por e-mail</t>
        </is>
      </c>
    </row>
    <row r="4">
      <c r="A4" s="2">
        <f>IF(B4="","",COUNT($B$2:B4))</f>
        <v/>
      </c>
      <c r="B4" s="19" t="n">
        <v>46269</v>
      </c>
      <c r="C4" s="4" t="inlineStr">
        <is>
          <t>Estoque</t>
        </is>
      </c>
      <c r="D4" s="4" t="inlineStr">
        <is>
          <t>Falta de embalagem para pedidos</t>
        </is>
      </c>
      <c r="E4" s="4" t="inlineStr">
        <is>
          <t>Embalagens Sul</t>
        </is>
      </c>
      <c r="F4" s="4" t="inlineStr">
        <is>
          <t>Curitiba/PR</t>
        </is>
      </c>
      <c r="G4" s="4" t="inlineStr">
        <is>
          <t>Juliana Mendes</t>
        </is>
      </c>
      <c r="H4" s="4" t="inlineStr">
        <is>
          <t>Alta</t>
        </is>
      </c>
      <c r="I4" s="4" t="inlineStr">
        <is>
          <t>Aberto</t>
        </is>
      </c>
      <c r="J4" s="5" t="n">
        <v>7</v>
      </c>
      <c r="K4" s="6" t="n">
        <v>980</v>
      </c>
      <c r="L4" s="4" t="inlineStr">
        <is>
          <t>Falta de estoque</t>
        </is>
      </c>
      <c r="M4" s="4" t="inlineStr">
        <is>
          <t>Cotar embalagem com fornecedor alternativo</t>
        </is>
      </c>
      <c r="N4" s="19" t="n">
        <v>46282</v>
      </c>
      <c r="O4" s="2">
        <f>IF(B4="","",IF(I4="Resolvido","Concluído",IF(N4="","Sem prazo",IF(N4&lt;TODAY(),"Atrasado",IF(N4-TODAY()&lt;=2,"Vence em breve","No prazo")))))</f>
        <v/>
      </c>
      <c r="P4" s="4" t="inlineStr">
        <is>
          <t>Pedidos aguardando separação</t>
        </is>
      </c>
    </row>
    <row r="5">
      <c r="A5" s="7">
        <f>IF(B5="","",COUNT($B$2:B5))</f>
        <v/>
      </c>
      <c r="B5" s="19" t="n">
        <v>46270</v>
      </c>
      <c r="C5" s="4" t="inlineStr">
        <is>
          <t>Fiscal</t>
        </is>
      </c>
      <c r="D5" s="4" t="inlineStr">
        <is>
          <t>Nota fiscal com cadastro incompleto</t>
        </is>
      </c>
      <c r="E5" s="4" t="inlineStr">
        <is>
          <t>Loja Horizonte</t>
        </is>
      </c>
      <c r="F5" s="4" t="inlineStr">
        <is>
          <t>Belo Horizonte/MG</t>
        </is>
      </c>
      <c r="G5" s="4" t="inlineStr">
        <is>
          <t>Rafael Oliveira</t>
        </is>
      </c>
      <c r="H5" s="4" t="inlineStr">
        <is>
          <t>Alta</t>
        </is>
      </c>
      <c r="I5" s="4" t="inlineStr">
        <is>
          <t>Em andamento</t>
        </is>
      </c>
      <c r="J5" s="5" t="n">
        <v>6</v>
      </c>
      <c r="K5" s="6" t="n">
        <v>2400</v>
      </c>
      <c r="L5" s="4" t="inlineStr">
        <is>
          <t>Erro de cadastro</t>
        </is>
      </c>
      <c r="M5" s="4" t="inlineStr">
        <is>
          <t>Atualizar cadastro fiscal do cliente</t>
        </is>
      </c>
      <c r="N5" s="19" t="n">
        <v>46274</v>
      </c>
      <c r="O5" s="7">
        <f>IF(B5="","",IF(I5="Resolvido","Concluído",IF(N5="","Sem prazo",IF(N5&lt;TODAY(),"Atrasado",IF(N5-TODAY()&lt;=2,"Vence em breve","No prazo")))))</f>
        <v/>
      </c>
      <c r="P5" s="4" t="inlineStr">
        <is>
          <t>Dados bancários recebidos parcialmente</t>
        </is>
      </c>
    </row>
    <row r="6">
      <c r="A6" s="2">
        <f>IF(B6="","",COUNT($B$2:B6))</f>
        <v/>
      </c>
      <c r="B6" s="19" t="n">
        <v>46271</v>
      </c>
      <c r="C6" s="4" t="inlineStr">
        <is>
          <t>Compras</t>
        </is>
      </c>
      <c r="D6" s="4" t="inlineStr">
        <is>
          <t>Fornecedor atrasou matéria-prima</t>
        </is>
      </c>
      <c r="E6" s="4" t="inlineStr">
        <is>
          <t>Matérias-Primas Nordeste</t>
        </is>
      </c>
      <c r="F6" s="4" t="inlineStr">
        <is>
          <t>Recife/PE</t>
        </is>
      </c>
      <c r="G6" s="4" t="inlineStr">
        <is>
          <t>Pedro Santos</t>
        </is>
      </c>
      <c r="H6" s="4" t="inlineStr">
        <is>
          <t>Média</t>
        </is>
      </c>
      <c r="I6" s="4" t="inlineStr">
        <is>
          <t>Aberto</t>
        </is>
      </c>
      <c r="J6" s="5" t="n">
        <v>5</v>
      </c>
      <c r="K6" s="6" t="n">
        <v>1320</v>
      </c>
      <c r="L6" s="4" t="inlineStr">
        <is>
          <t>Aguardando fornecedor</t>
        </is>
      </c>
      <c r="M6" s="4" t="inlineStr">
        <is>
          <t>Solicitar posição e prazo de entrega</t>
        </is>
      </c>
      <c r="N6" s="19" t="n">
        <v>46278</v>
      </c>
      <c r="O6" s="2">
        <f>IF(B6="","",IF(I6="Resolvido","Concluído",IF(N6="","Sem prazo",IF(N6&lt;TODAY(),"Atrasado",IF(N6-TODAY()&lt;=2,"Vence em breve","No prazo")))))</f>
        <v/>
      </c>
      <c r="P6" s="4" t="inlineStr">
        <is>
          <t>Fornecedor informou atraso logístico</t>
        </is>
      </c>
    </row>
    <row r="7">
      <c r="A7" s="7">
        <f>IF(B7="","",COUNT($B$2:B7))</f>
        <v/>
      </c>
      <c r="B7" s="19" t="n">
        <v>46272</v>
      </c>
      <c r="C7" s="4" t="inlineStr">
        <is>
          <t>Atendimento</t>
        </is>
      </c>
      <c r="D7" s="4" t="inlineStr">
        <is>
          <t>Cliente aguardando retorno há três dias</t>
        </is>
      </c>
      <c r="E7" s="4" t="inlineStr">
        <is>
          <t>Carla Moda</t>
        </is>
      </c>
      <c r="F7" s="4" t="inlineStr">
        <is>
          <t>Salvador/BA</t>
        </is>
      </c>
      <c r="G7" s="4" t="inlineStr">
        <is>
          <t>Mariana Costa</t>
        </is>
      </c>
      <c r="H7" s="4" t="inlineStr">
        <is>
          <t>Média</t>
        </is>
      </c>
      <c r="I7" s="4" t="inlineStr">
        <is>
          <t>Resolvido</t>
        </is>
      </c>
      <c r="J7" s="5" t="n">
        <v>4</v>
      </c>
      <c r="K7" s="6" t="n">
        <v>460</v>
      </c>
      <c r="L7" s="4" t="inlineStr">
        <is>
          <t>Processo manual</t>
        </is>
      </c>
      <c r="M7" s="4" t="inlineStr">
        <is>
          <t>Retornar ao cliente com solução</t>
        </is>
      </c>
      <c r="N7" s="19" t="n">
        <v>46273</v>
      </c>
      <c r="O7" s="7">
        <f>IF(B7="","",IF(I7="Resolvido","Concluído",IF(N7="","Sem prazo",IF(N7&lt;TODAY(),"Atrasado",IF(N7-TODAY()&lt;=2,"Vence em breve","No prazo")))))</f>
        <v/>
      </c>
      <c r="P7" s="4" t="inlineStr">
        <is>
          <t>Cliente atendido e solicitação encerrada</t>
        </is>
      </c>
    </row>
    <row r="8">
      <c r="A8" s="2">
        <f>IF(B8="","",COUNT($B$2:B8))</f>
        <v/>
      </c>
      <c r="B8" s="19" t="n">
        <v>46273</v>
      </c>
      <c r="C8" s="4" t="inlineStr">
        <is>
          <t>Operação</t>
        </is>
      </c>
      <c r="D8" s="4" t="inlineStr">
        <is>
          <t>Equipamento apresentou falha</t>
        </is>
      </c>
      <c r="E8" s="4" t="inlineStr">
        <is>
          <t>Oficina Centro</t>
        </is>
      </c>
      <c r="F8" s="4" t="inlineStr">
        <is>
          <t>Goiânia/GO</t>
        </is>
      </c>
      <c r="G8" s="4" t="inlineStr">
        <is>
          <t>Lucas Ferreira</t>
        </is>
      </c>
      <c r="H8" s="4" t="inlineStr">
        <is>
          <t>Alta</t>
        </is>
      </c>
      <c r="I8" s="4" t="inlineStr">
        <is>
          <t>Em andamento</t>
        </is>
      </c>
      <c r="J8" s="5" t="n">
        <v>3</v>
      </c>
      <c r="K8" s="6" t="n">
        <v>3100</v>
      </c>
      <c r="L8" s="4" t="inlineStr">
        <is>
          <t>Processo manual</t>
        </is>
      </c>
      <c r="M8" s="4" t="inlineStr">
        <is>
          <t>Realizar manutenção do equipamento</t>
        </is>
      </c>
      <c r="N8" s="19" t="n">
        <v>46276</v>
      </c>
      <c r="O8" s="2">
        <f>IF(B8="","",IF(I8="Resolvido","Concluído",IF(N8="","Sem prazo",IF(N8&lt;TODAY(),"Atrasado",IF(N8-TODAY()&lt;=2,"Vence em breve","No prazo")))))</f>
        <v/>
      </c>
      <c r="P8" s="4" t="inlineStr">
        <is>
          <t>Técnico agendado para avaliação</t>
        </is>
      </c>
    </row>
    <row r="9">
      <c r="A9" s="7">
        <f>IF(B9="","",COUNT($B$2:B9))</f>
        <v/>
      </c>
      <c r="B9" s="19" t="n">
        <v>46274</v>
      </c>
      <c r="C9" s="4" t="inlineStr">
        <is>
          <t>Financeiro</t>
        </is>
      </c>
      <c r="D9" s="4" t="inlineStr">
        <is>
          <t>Pagamento de fornecedor sem comprovante</t>
        </is>
      </c>
      <c r="E9" s="4" t="inlineStr">
        <is>
          <t>Distribuidora Ilha</t>
        </is>
      </c>
      <c r="F9" s="4" t="inlineStr">
        <is>
          <t>Florianópolis/SC</t>
        </is>
      </c>
      <c r="G9" s="4" t="inlineStr">
        <is>
          <t>Beatriz Alves</t>
        </is>
      </c>
      <c r="H9" s="4" t="inlineStr">
        <is>
          <t>Baixa</t>
        </is>
      </c>
      <c r="I9" s="4" t="inlineStr">
        <is>
          <t>Resolvido</t>
        </is>
      </c>
      <c r="J9" s="5" t="n">
        <v>2</v>
      </c>
      <c r="K9" s="6" t="n">
        <v>740</v>
      </c>
      <c r="L9" s="4" t="inlineStr">
        <is>
          <t>Falta de informação</t>
        </is>
      </c>
      <c r="M9" s="4" t="inlineStr">
        <is>
          <t>Solicitar comprovante ao banco</t>
        </is>
      </c>
      <c r="N9" s="19" t="n">
        <v>46275</v>
      </c>
      <c r="O9" s="7">
        <f>IF(B9="","",IF(I9="Resolvido","Concluído",IF(N9="","Sem prazo",IF(N9&lt;TODAY(),"Atrasado",IF(N9-TODAY()&lt;=2,"Vence em breve","No prazo")))))</f>
        <v/>
      </c>
      <c r="P9" s="4" t="inlineStr">
        <is>
          <t>Comprovante anexado ao controle</t>
        </is>
      </c>
    </row>
    <row r="10">
      <c r="A10" s="2">
        <f>IF(B10="","",COUNT($B$2:B10))</f>
        <v/>
      </c>
      <c r="B10" s="19" t="n">
        <v>46275</v>
      </c>
      <c r="C10" s="4" t="inlineStr">
        <is>
          <t>Vendas</t>
        </is>
      </c>
      <c r="D10" s="4" t="inlineStr">
        <is>
          <t>Produtos sem foto atualizada no catálogo</t>
        </is>
      </c>
      <c r="E10" s="4" t="inlineStr">
        <is>
          <t>Catálogo Digital CE</t>
        </is>
      </c>
      <c r="F10" s="4" t="inlineStr">
        <is>
          <t>Fortaleza/CE</t>
        </is>
      </c>
      <c r="G10" s="4" t="inlineStr">
        <is>
          <t>Diego Martins</t>
        </is>
      </c>
      <c r="H10" s="4" t="inlineStr">
        <is>
          <t>Baixa</t>
        </is>
      </c>
      <c r="I10" s="4" t="inlineStr">
        <is>
          <t>Aberto</t>
        </is>
      </c>
      <c r="J10" s="5" t="n">
        <v>1</v>
      </c>
      <c r="K10" s="6" t="n">
        <v>620</v>
      </c>
      <c r="L10" s="4" t="inlineStr">
        <is>
          <t>Processo manual</t>
        </is>
      </c>
      <c r="M10" s="4" t="inlineStr">
        <is>
          <t>Atualizar fotos e publicar catálogo</t>
        </is>
      </c>
      <c r="N10" s="19" t="n">
        <v>46286</v>
      </c>
      <c r="O10" s="2">
        <f>IF(B10="","",IF(I10="Resolvido","Concluído",IF(N10="","Sem prazo",IF(N10&lt;TODAY(),"Atrasado",IF(N10-TODAY()&lt;=2,"Vence em breve","No prazo")))))</f>
        <v/>
      </c>
      <c r="P10" s="4" t="inlineStr">
        <is>
          <t>Aguardando imagens da equipe de criação</t>
        </is>
      </c>
    </row>
    <row r="11">
      <c r="A11" s="7">
        <f>IF(B11="","",COUNT($B$2:B11))</f>
        <v/>
      </c>
      <c r="B11" s="19" t="n"/>
      <c r="C11" s="4" t="n"/>
      <c r="D11" s="4" t="n"/>
      <c r="E11" s="4" t="n"/>
      <c r="F11" s="4" t="n"/>
      <c r="G11" s="4" t="n"/>
      <c r="H11" s="4" t="n"/>
      <c r="I11" s="4" t="n"/>
      <c r="J11" s="5" t="n"/>
      <c r="K11" s="6" t="n"/>
      <c r="L11" s="4" t="n"/>
      <c r="M11" s="4" t="n"/>
      <c r="N11" s="19" t="n"/>
      <c r="O11" s="7">
        <f>IF(B11="","",IF(I11="Resolvido","Concluído",IF(N11="","Sem prazo",IF(N11&lt;TODAY(),"Atrasado",IF(N11-TODAY()&lt;=2,"Vence em breve","No prazo")))))</f>
        <v/>
      </c>
      <c r="P11" s="4" t="n"/>
    </row>
    <row r="12">
      <c r="A12" s="2">
        <f>IF(B12="","",COUNT($B$2:B12))</f>
        <v/>
      </c>
      <c r="B12" s="19" t="n"/>
      <c r="C12" s="4" t="n"/>
      <c r="D12" s="4" t="n"/>
      <c r="E12" s="4" t="n"/>
      <c r="F12" s="4" t="n"/>
      <c r="G12" s="4" t="n"/>
      <c r="H12" s="4" t="n"/>
      <c r="I12" s="4" t="n"/>
      <c r="J12" s="5" t="n"/>
      <c r="K12" s="6" t="n"/>
      <c r="L12" s="4" t="n"/>
      <c r="M12" s="4" t="n"/>
      <c r="N12" s="19" t="n"/>
      <c r="O12" s="2">
        <f>IF(B12="","",IF(I12="Resolvido","Concluído",IF(N12="","Sem prazo",IF(N12&lt;TODAY(),"Atrasado",IF(N12-TODAY()&lt;=2,"Vence em breve","No prazo")))))</f>
        <v/>
      </c>
      <c r="P12" s="4" t="n"/>
    </row>
    <row r="13">
      <c r="A13" s="7">
        <f>IF(B13="","",COUNT($B$2:B13))</f>
        <v/>
      </c>
      <c r="B13" s="19" t="n"/>
      <c r="C13" s="4" t="n"/>
      <c r="D13" s="4" t="n"/>
      <c r="E13" s="4" t="n"/>
      <c r="F13" s="4" t="n"/>
      <c r="G13" s="4" t="n"/>
      <c r="H13" s="4" t="n"/>
      <c r="I13" s="4" t="n"/>
      <c r="J13" s="5" t="n"/>
      <c r="K13" s="6" t="n"/>
      <c r="L13" s="4" t="n"/>
      <c r="M13" s="4" t="n"/>
      <c r="N13" s="19" t="n"/>
      <c r="O13" s="7">
        <f>IF(B13="","",IF(I13="Resolvido","Concluído",IF(N13="","Sem prazo",IF(N13&lt;TODAY(),"Atrasado",IF(N13-TODAY()&lt;=2,"Vence em breve","No prazo")))))</f>
        <v/>
      </c>
      <c r="P13" s="4" t="n"/>
    </row>
    <row r="14">
      <c r="A14" s="2">
        <f>IF(B14="","",COUNT($B$2:B14))</f>
        <v/>
      </c>
      <c r="B14" s="19" t="n"/>
      <c r="C14" s="4" t="n"/>
      <c r="D14" s="4" t="n"/>
      <c r="E14" s="4" t="n"/>
      <c r="F14" s="4" t="n"/>
      <c r="G14" s="4" t="n"/>
      <c r="H14" s="4" t="n"/>
      <c r="I14" s="4" t="n"/>
      <c r="J14" s="5" t="n"/>
      <c r="K14" s="6" t="n"/>
      <c r="L14" s="4" t="n"/>
      <c r="M14" s="4" t="n"/>
      <c r="N14" s="19" t="n"/>
      <c r="O14" s="2">
        <f>IF(B14="","",IF(I14="Resolvido","Concluído",IF(N14="","Sem prazo",IF(N14&lt;TODAY(),"Atrasado",IF(N14-TODAY()&lt;=2,"Vence em breve","No prazo")))))</f>
        <v/>
      </c>
      <c r="P14" s="4" t="n"/>
    </row>
    <row r="15">
      <c r="A15" s="7">
        <f>IF(B15="","",COUNT($B$2:B15))</f>
        <v/>
      </c>
      <c r="B15" s="19" t="n"/>
      <c r="C15" s="4" t="n"/>
      <c r="D15" s="4" t="n"/>
      <c r="E15" s="4" t="n"/>
      <c r="F15" s="4" t="n"/>
      <c r="G15" s="4" t="n"/>
      <c r="H15" s="4" t="n"/>
      <c r="I15" s="4" t="n"/>
      <c r="J15" s="5" t="n"/>
      <c r="K15" s="6" t="n"/>
      <c r="L15" s="4" t="n"/>
      <c r="M15" s="4" t="n"/>
      <c r="N15" s="19" t="n"/>
      <c r="O15" s="7">
        <f>IF(B15="","",IF(I15="Resolvido","Concluído",IF(N15="","Sem prazo",IF(N15&lt;TODAY(),"Atrasado",IF(N15-TODAY()&lt;=2,"Vence em breve","No prazo")))))</f>
        <v/>
      </c>
      <c r="P15" s="4" t="n"/>
    </row>
    <row r="16">
      <c r="A16" s="2">
        <f>IF(B16="","",COUNT($B$2:B16))</f>
        <v/>
      </c>
      <c r="B16" s="19" t="n"/>
      <c r="C16" s="4" t="n"/>
      <c r="D16" s="4" t="n"/>
      <c r="E16" s="4" t="n"/>
      <c r="F16" s="4" t="n"/>
      <c r="G16" s="4" t="n"/>
      <c r="H16" s="4" t="n"/>
      <c r="I16" s="4" t="n"/>
      <c r="J16" s="5" t="n"/>
      <c r="K16" s="6" t="n"/>
      <c r="L16" s="4" t="n"/>
      <c r="M16" s="4" t="n"/>
      <c r="N16" s="19" t="n"/>
      <c r="O16" s="2">
        <f>IF(B16="","",IF(I16="Resolvido","Concluído",IF(N16="","Sem prazo",IF(N16&lt;TODAY(),"Atrasado",IF(N16-TODAY()&lt;=2,"Vence em breve","No prazo")))))</f>
        <v/>
      </c>
      <c r="P16" s="4" t="n"/>
    </row>
    <row r="17">
      <c r="A17" s="7">
        <f>IF(B17="","",COUNT($B$2:B17))</f>
        <v/>
      </c>
      <c r="B17" s="19" t="n"/>
      <c r="C17" s="4" t="n"/>
      <c r="D17" s="4" t="n"/>
      <c r="E17" s="4" t="n"/>
      <c r="F17" s="4" t="n"/>
      <c r="G17" s="4" t="n"/>
      <c r="H17" s="4" t="n"/>
      <c r="I17" s="4" t="n"/>
      <c r="J17" s="5" t="n"/>
      <c r="K17" s="6" t="n"/>
      <c r="L17" s="4" t="n"/>
      <c r="M17" s="4" t="n"/>
      <c r="N17" s="19" t="n"/>
      <c r="O17" s="7">
        <f>IF(B17="","",IF(I17="Resolvido","Concluído",IF(N17="","Sem prazo",IF(N17&lt;TODAY(),"Atrasado",IF(N17-TODAY()&lt;=2,"Vence em breve","No prazo")))))</f>
        <v/>
      </c>
      <c r="P17" s="4" t="n"/>
    </row>
    <row r="18">
      <c r="A18" s="2">
        <f>IF(B18="","",COUNT($B$2:B18))</f>
        <v/>
      </c>
      <c r="B18" s="19" t="n"/>
      <c r="C18" s="4" t="n"/>
      <c r="D18" s="4" t="n"/>
      <c r="E18" s="4" t="n"/>
      <c r="F18" s="4" t="n"/>
      <c r="G18" s="4" t="n"/>
      <c r="H18" s="4" t="n"/>
      <c r="I18" s="4" t="n"/>
      <c r="J18" s="5" t="n"/>
      <c r="K18" s="6" t="n"/>
      <c r="L18" s="4" t="n"/>
      <c r="M18" s="4" t="n"/>
      <c r="N18" s="19" t="n"/>
      <c r="O18" s="2">
        <f>IF(B18="","",IF(I18="Resolvido","Concluído",IF(N18="","Sem prazo",IF(N18&lt;TODAY(),"Atrasado",IF(N18-TODAY()&lt;=2,"Vence em breve","No prazo")))))</f>
        <v/>
      </c>
      <c r="P18" s="4" t="n"/>
    </row>
    <row r="19">
      <c r="A19" s="7">
        <f>IF(B19="","",COUNT($B$2:B19))</f>
        <v/>
      </c>
      <c r="B19" s="19" t="n"/>
      <c r="C19" s="4" t="n"/>
      <c r="D19" s="4" t="n"/>
      <c r="E19" s="4" t="n"/>
      <c r="F19" s="4" t="n"/>
      <c r="G19" s="4" t="n"/>
      <c r="H19" s="4" t="n"/>
      <c r="I19" s="4" t="n"/>
      <c r="J19" s="5" t="n"/>
      <c r="K19" s="6" t="n"/>
      <c r="L19" s="4" t="n"/>
      <c r="M19" s="4" t="n"/>
      <c r="N19" s="19" t="n"/>
      <c r="O19" s="7">
        <f>IF(B19="","",IF(I19="Resolvido","Concluído",IF(N19="","Sem prazo",IF(N19&lt;TODAY(),"Atrasado",IF(N19-TODAY()&lt;=2,"Vence em breve","No prazo")))))</f>
        <v/>
      </c>
      <c r="P19" s="4" t="n"/>
    </row>
    <row r="20">
      <c r="A20" s="2">
        <f>IF(B20="","",COUNT($B$2:B20))</f>
        <v/>
      </c>
      <c r="B20" s="19" t="n"/>
      <c r="C20" s="4" t="n"/>
      <c r="D20" s="4" t="n"/>
      <c r="E20" s="4" t="n"/>
      <c r="F20" s="4" t="n"/>
      <c r="G20" s="4" t="n"/>
      <c r="H20" s="4" t="n"/>
      <c r="I20" s="4" t="n"/>
      <c r="J20" s="5" t="n"/>
      <c r="K20" s="6" t="n"/>
      <c r="L20" s="4" t="n"/>
      <c r="M20" s="4" t="n"/>
      <c r="N20" s="19" t="n"/>
      <c r="O20" s="2">
        <f>IF(B20="","",IF(I20="Resolvido","Concluído",IF(N20="","Sem prazo",IF(N20&lt;TODAY(),"Atrasado",IF(N20-TODAY()&lt;=2,"Vence em breve","No prazo")))))</f>
        <v/>
      </c>
      <c r="P20" s="4" t="n"/>
    </row>
    <row r="21">
      <c r="A21" s="7">
        <f>IF(B21="","",COUNT($B$2:B21))</f>
        <v/>
      </c>
      <c r="B21" s="19" t="n"/>
      <c r="C21" s="4" t="n"/>
      <c r="D21" s="4" t="n"/>
      <c r="E21" s="4" t="n"/>
      <c r="F21" s="4" t="n"/>
      <c r="G21" s="4" t="n"/>
      <c r="H21" s="4" t="n"/>
      <c r="I21" s="4" t="n"/>
      <c r="J21" s="5" t="n"/>
      <c r="K21" s="6" t="n"/>
      <c r="L21" s="4" t="n"/>
      <c r="M21" s="4" t="n"/>
      <c r="N21" s="19" t="n"/>
      <c r="O21" s="7">
        <f>IF(B21="","",IF(I21="Resolvido","Concluído",IF(N21="","Sem prazo",IF(N21&lt;TODAY(),"Atrasado",IF(N21-TODAY()&lt;=2,"Vence em breve","No prazo")))))</f>
        <v/>
      </c>
      <c r="P21" s="4" t="n"/>
    </row>
    <row r="22">
      <c r="A22" s="2">
        <f>IF(B22="","",COUNT($B$2:B22))</f>
        <v/>
      </c>
      <c r="B22" s="19" t="n"/>
      <c r="C22" s="4" t="n"/>
      <c r="D22" s="4" t="n"/>
      <c r="E22" s="4" t="n"/>
      <c r="F22" s="4" t="n"/>
      <c r="G22" s="4" t="n"/>
      <c r="H22" s="4" t="n"/>
      <c r="I22" s="4" t="n"/>
      <c r="J22" s="5" t="n"/>
      <c r="K22" s="6" t="n"/>
      <c r="L22" s="4" t="n"/>
      <c r="M22" s="4" t="n"/>
      <c r="N22" s="19" t="n"/>
      <c r="O22" s="2">
        <f>IF(B22="","",IF(I22="Resolvido","Concluído",IF(N22="","Sem prazo",IF(N22&lt;TODAY(),"Atrasado",IF(N22-TODAY()&lt;=2,"Vence em breve","No prazo")))))</f>
        <v/>
      </c>
      <c r="P22" s="4" t="n"/>
    </row>
    <row r="23">
      <c r="A23" s="7">
        <f>IF(B23="","",COUNT($B$2:B23))</f>
        <v/>
      </c>
      <c r="B23" s="19" t="n"/>
      <c r="C23" s="4" t="n"/>
      <c r="D23" s="4" t="n"/>
      <c r="E23" s="4" t="n"/>
      <c r="F23" s="4" t="n"/>
      <c r="G23" s="4" t="n"/>
      <c r="H23" s="4" t="n"/>
      <c r="I23" s="4" t="n"/>
      <c r="J23" s="5" t="n"/>
      <c r="K23" s="6" t="n"/>
      <c r="L23" s="4" t="n"/>
      <c r="M23" s="4" t="n"/>
      <c r="N23" s="19" t="n"/>
      <c r="O23" s="7">
        <f>IF(B23="","",IF(I23="Resolvido","Concluído",IF(N23="","Sem prazo",IF(N23&lt;TODAY(),"Atrasado",IF(N23-TODAY()&lt;=2,"Vence em breve","No prazo")))))</f>
        <v/>
      </c>
      <c r="P23" s="4" t="n"/>
    </row>
    <row r="24">
      <c r="A24" s="2">
        <f>IF(B24="","",COUNT($B$2:B24))</f>
        <v/>
      </c>
      <c r="B24" s="19" t="n"/>
      <c r="C24" s="4" t="n"/>
      <c r="D24" s="4" t="n"/>
      <c r="E24" s="4" t="n"/>
      <c r="F24" s="4" t="n"/>
      <c r="G24" s="4" t="n"/>
      <c r="H24" s="4" t="n"/>
      <c r="I24" s="4" t="n"/>
      <c r="J24" s="5" t="n"/>
      <c r="K24" s="6" t="n"/>
      <c r="L24" s="4" t="n"/>
      <c r="M24" s="4" t="n"/>
      <c r="N24" s="19" t="n"/>
      <c r="O24" s="2">
        <f>IF(B24="","",IF(I24="Resolvido","Concluído",IF(N24="","Sem prazo",IF(N24&lt;TODAY(),"Atrasado",IF(N24-TODAY()&lt;=2,"Vence em breve","No prazo")))))</f>
        <v/>
      </c>
      <c r="P24" s="4" t="n"/>
    </row>
    <row r="25">
      <c r="A25" s="7">
        <f>IF(B25="","",COUNT($B$2:B25))</f>
        <v/>
      </c>
      <c r="B25" s="19" t="n"/>
      <c r="C25" s="4" t="n"/>
      <c r="D25" s="4" t="n"/>
      <c r="E25" s="4" t="n"/>
      <c r="F25" s="4" t="n"/>
      <c r="G25" s="4" t="n"/>
      <c r="H25" s="4" t="n"/>
      <c r="I25" s="4" t="n"/>
      <c r="J25" s="5" t="n"/>
      <c r="K25" s="6" t="n"/>
      <c r="L25" s="4" t="n"/>
      <c r="M25" s="4" t="n"/>
      <c r="N25" s="19" t="n"/>
      <c r="O25" s="7">
        <f>IF(B25="","",IF(I25="Resolvido","Concluído",IF(N25="","Sem prazo",IF(N25&lt;TODAY(),"Atrasado",IF(N25-TODAY()&lt;=2,"Vence em breve","No prazo")))))</f>
        <v/>
      </c>
      <c r="P25" s="4" t="n"/>
    </row>
    <row r="26">
      <c r="A26" s="2">
        <f>IF(B26="","",COUNT($B$2:B26))</f>
        <v/>
      </c>
      <c r="B26" s="19" t="n"/>
      <c r="C26" s="4" t="n"/>
      <c r="D26" s="4" t="n"/>
      <c r="E26" s="4" t="n"/>
      <c r="F26" s="4" t="n"/>
      <c r="G26" s="4" t="n"/>
      <c r="H26" s="4" t="n"/>
      <c r="I26" s="4" t="n"/>
      <c r="J26" s="5" t="n"/>
      <c r="K26" s="6" t="n"/>
      <c r="L26" s="4" t="n"/>
      <c r="M26" s="4" t="n"/>
      <c r="N26" s="19" t="n"/>
      <c r="O26" s="2">
        <f>IF(B26="","",IF(I26="Resolvido","Concluído",IF(N26="","Sem prazo",IF(N26&lt;TODAY(),"Atrasado",IF(N26-TODAY()&lt;=2,"Vence em breve","No prazo")))))</f>
        <v/>
      </c>
      <c r="P26" s="4" t="n"/>
    </row>
    <row r="27">
      <c r="A27" s="7">
        <f>IF(B27="","",COUNT($B$2:B27))</f>
        <v/>
      </c>
      <c r="B27" s="19" t="n"/>
      <c r="C27" s="4" t="n"/>
      <c r="D27" s="4" t="n"/>
      <c r="E27" s="4" t="n"/>
      <c r="F27" s="4" t="n"/>
      <c r="G27" s="4" t="n"/>
      <c r="H27" s="4" t="n"/>
      <c r="I27" s="4" t="n"/>
      <c r="J27" s="5" t="n"/>
      <c r="K27" s="6" t="n"/>
      <c r="L27" s="4" t="n"/>
      <c r="M27" s="4" t="n"/>
      <c r="N27" s="19" t="n"/>
      <c r="O27" s="7">
        <f>IF(B27="","",IF(I27="Resolvido","Concluído",IF(N27="","Sem prazo",IF(N27&lt;TODAY(),"Atrasado",IF(N27-TODAY()&lt;=2,"Vence em breve","No prazo")))))</f>
        <v/>
      </c>
      <c r="P27" s="4" t="n"/>
    </row>
    <row r="28">
      <c r="A28" s="2">
        <f>IF(B28="","",COUNT($B$2:B28))</f>
        <v/>
      </c>
      <c r="B28" s="19" t="n"/>
      <c r="C28" s="4" t="n"/>
      <c r="D28" s="4" t="n"/>
      <c r="E28" s="4" t="n"/>
      <c r="F28" s="4" t="n"/>
      <c r="G28" s="4" t="n"/>
      <c r="H28" s="4" t="n"/>
      <c r="I28" s="4" t="n"/>
      <c r="J28" s="5" t="n"/>
      <c r="K28" s="6" t="n"/>
      <c r="L28" s="4" t="n"/>
      <c r="M28" s="4" t="n"/>
      <c r="N28" s="19" t="n"/>
      <c r="O28" s="2">
        <f>IF(B28="","",IF(I28="Resolvido","Concluído",IF(N28="","Sem prazo",IF(N28&lt;TODAY(),"Atrasado",IF(N28-TODAY()&lt;=2,"Vence em breve","No prazo")))))</f>
        <v/>
      </c>
      <c r="P28" s="4" t="n"/>
    </row>
    <row r="29">
      <c r="A29" s="7">
        <f>IF(B29="","",COUNT($B$2:B29))</f>
        <v/>
      </c>
      <c r="B29" s="19" t="n"/>
      <c r="C29" s="4" t="n"/>
      <c r="D29" s="4" t="n"/>
      <c r="E29" s="4" t="n"/>
      <c r="F29" s="4" t="n"/>
      <c r="G29" s="4" t="n"/>
      <c r="H29" s="4" t="n"/>
      <c r="I29" s="4" t="n"/>
      <c r="J29" s="5" t="n"/>
      <c r="K29" s="6" t="n"/>
      <c r="L29" s="4" t="n"/>
      <c r="M29" s="4" t="n"/>
      <c r="N29" s="19" t="n"/>
      <c r="O29" s="7">
        <f>IF(B29="","",IF(I29="Resolvido","Concluído",IF(N29="","Sem prazo",IF(N29&lt;TODAY(),"Atrasado",IF(N29-TODAY()&lt;=2,"Vence em breve","No prazo")))))</f>
        <v/>
      </c>
      <c r="P29" s="4" t="n"/>
    </row>
    <row r="30">
      <c r="A30" s="2">
        <f>IF(B30="","",COUNT($B$2:B30))</f>
        <v/>
      </c>
      <c r="B30" s="19" t="n"/>
      <c r="C30" s="4" t="n"/>
      <c r="D30" s="4" t="n"/>
      <c r="E30" s="4" t="n"/>
      <c r="F30" s="4" t="n"/>
      <c r="G30" s="4" t="n"/>
      <c r="H30" s="4" t="n"/>
      <c r="I30" s="4" t="n"/>
      <c r="J30" s="5" t="n"/>
      <c r="K30" s="6" t="n"/>
      <c r="L30" s="4" t="n"/>
      <c r="M30" s="4" t="n"/>
      <c r="N30" s="19" t="n"/>
      <c r="O30" s="2">
        <f>IF(B30="","",IF(I30="Resolvido","Concluído",IF(N30="","Sem prazo",IF(N30&lt;TODAY(),"Atrasado",IF(N30-TODAY()&lt;=2,"Vence em breve","No prazo")))))</f>
        <v/>
      </c>
      <c r="P30" s="4" t="n"/>
    </row>
    <row r="31">
      <c r="A31" s="7">
        <f>IF(B31="","",COUNT($B$2:B31))</f>
        <v/>
      </c>
      <c r="B31" s="19" t="n"/>
      <c r="C31" s="4" t="n"/>
      <c r="D31" s="4" t="n"/>
      <c r="E31" s="4" t="n"/>
      <c r="F31" s="4" t="n"/>
      <c r="G31" s="4" t="n"/>
      <c r="H31" s="4" t="n"/>
      <c r="I31" s="4" t="n"/>
      <c r="J31" s="5" t="n"/>
      <c r="K31" s="6" t="n"/>
      <c r="L31" s="4" t="n"/>
      <c r="M31" s="4" t="n"/>
      <c r="N31" s="19" t="n"/>
      <c r="O31" s="7">
        <f>IF(B31="","",IF(I31="Resolvido","Concluído",IF(N31="","Sem prazo",IF(N31&lt;TODAY(),"Atrasado",IF(N31-TODAY()&lt;=2,"Vence em breve","No prazo")))))</f>
        <v/>
      </c>
      <c r="P31" s="4" t="n"/>
    </row>
    <row r="32">
      <c r="A32" s="2">
        <f>IF(B32="","",COUNT($B$2:B32))</f>
        <v/>
      </c>
      <c r="B32" s="19" t="n"/>
      <c r="C32" s="4" t="n"/>
      <c r="D32" s="4" t="n"/>
      <c r="E32" s="4" t="n"/>
      <c r="F32" s="4" t="n"/>
      <c r="G32" s="4" t="n"/>
      <c r="H32" s="4" t="n"/>
      <c r="I32" s="4" t="n"/>
      <c r="J32" s="5" t="n"/>
      <c r="K32" s="6" t="n"/>
      <c r="L32" s="4" t="n"/>
      <c r="M32" s="4" t="n"/>
      <c r="N32" s="19" t="n"/>
      <c r="O32" s="2">
        <f>IF(B32="","",IF(I32="Resolvido","Concluído",IF(N32="","Sem prazo",IF(N32&lt;TODAY(),"Atrasado",IF(N32-TODAY()&lt;=2,"Vence em breve","No prazo")))))</f>
        <v/>
      </c>
      <c r="P32" s="4" t="n"/>
    </row>
    <row r="33">
      <c r="A33" s="7">
        <f>IF(B33="","",COUNT($B$2:B33))</f>
        <v/>
      </c>
      <c r="B33" s="19" t="n"/>
      <c r="C33" s="4" t="n"/>
      <c r="D33" s="4" t="n"/>
      <c r="E33" s="4" t="n"/>
      <c r="F33" s="4" t="n"/>
      <c r="G33" s="4" t="n"/>
      <c r="H33" s="4" t="n"/>
      <c r="I33" s="4" t="n"/>
      <c r="J33" s="5" t="n"/>
      <c r="K33" s="6" t="n"/>
      <c r="L33" s="4" t="n"/>
      <c r="M33" s="4" t="n"/>
      <c r="N33" s="19" t="n"/>
      <c r="O33" s="7">
        <f>IF(B33="","",IF(I33="Resolvido","Concluído",IF(N33="","Sem prazo",IF(N33&lt;TODAY(),"Atrasado",IF(N33-TODAY()&lt;=2,"Vence em breve","No prazo")))))</f>
        <v/>
      </c>
      <c r="P33" s="4" t="n"/>
    </row>
    <row r="34">
      <c r="A34" s="2">
        <f>IF(B34="","",COUNT($B$2:B34))</f>
        <v/>
      </c>
      <c r="B34" s="19" t="n"/>
      <c r="C34" s="4" t="n"/>
      <c r="D34" s="4" t="n"/>
      <c r="E34" s="4" t="n"/>
      <c r="F34" s="4" t="n"/>
      <c r="G34" s="4" t="n"/>
      <c r="H34" s="4" t="n"/>
      <c r="I34" s="4" t="n"/>
      <c r="J34" s="5" t="n"/>
      <c r="K34" s="6" t="n"/>
      <c r="L34" s="4" t="n"/>
      <c r="M34" s="4" t="n"/>
      <c r="N34" s="19" t="n"/>
      <c r="O34" s="2">
        <f>IF(B34="","",IF(I34="Resolvido","Concluído",IF(N34="","Sem prazo",IF(N34&lt;TODAY(),"Atrasado",IF(N34-TODAY()&lt;=2,"Vence em breve","No prazo")))))</f>
        <v/>
      </c>
      <c r="P34" s="4" t="n"/>
    </row>
    <row r="35">
      <c r="A35" s="7">
        <f>IF(B35="","",COUNT($B$2:B35))</f>
        <v/>
      </c>
      <c r="B35" s="19" t="n"/>
      <c r="C35" s="4" t="n"/>
      <c r="D35" s="4" t="n"/>
      <c r="E35" s="4" t="n"/>
      <c r="F35" s="4" t="n"/>
      <c r="G35" s="4" t="n"/>
      <c r="H35" s="4" t="n"/>
      <c r="I35" s="4" t="n"/>
      <c r="J35" s="5" t="n"/>
      <c r="K35" s="6" t="n"/>
      <c r="L35" s="4" t="n"/>
      <c r="M35" s="4" t="n"/>
      <c r="N35" s="19" t="n"/>
      <c r="O35" s="7">
        <f>IF(B35="","",IF(I35="Resolvido","Concluído",IF(N35="","Sem prazo",IF(N35&lt;TODAY(),"Atrasado",IF(N35-TODAY()&lt;=2,"Vence em breve","No prazo")))))</f>
        <v/>
      </c>
      <c r="P35" s="4" t="n"/>
    </row>
    <row r="36">
      <c r="A36" s="2">
        <f>IF(B36="","",COUNT($B$2:B36))</f>
        <v/>
      </c>
      <c r="B36" s="19" t="n"/>
      <c r="C36" s="4" t="n"/>
      <c r="D36" s="4" t="n"/>
      <c r="E36" s="4" t="n"/>
      <c r="F36" s="4" t="n"/>
      <c r="G36" s="4" t="n"/>
      <c r="H36" s="4" t="n"/>
      <c r="I36" s="4" t="n"/>
      <c r="J36" s="5" t="n"/>
      <c r="K36" s="6" t="n"/>
      <c r="L36" s="4" t="n"/>
      <c r="M36" s="4" t="n"/>
      <c r="N36" s="19" t="n"/>
      <c r="O36" s="2">
        <f>IF(B36="","",IF(I36="Resolvido","Concluído",IF(N36="","Sem prazo",IF(N36&lt;TODAY(),"Atrasado",IF(N36-TODAY()&lt;=2,"Vence em breve","No prazo")))))</f>
        <v/>
      </c>
      <c r="P36" s="4" t="n"/>
    </row>
    <row r="37">
      <c r="A37" s="7">
        <f>IF(B37="","",COUNT($B$2:B37))</f>
        <v/>
      </c>
      <c r="B37" s="19" t="n"/>
      <c r="C37" s="4" t="n"/>
      <c r="D37" s="4" t="n"/>
      <c r="E37" s="4" t="n"/>
      <c r="F37" s="4" t="n"/>
      <c r="G37" s="4" t="n"/>
      <c r="H37" s="4" t="n"/>
      <c r="I37" s="4" t="n"/>
      <c r="J37" s="5" t="n"/>
      <c r="K37" s="6" t="n"/>
      <c r="L37" s="4" t="n"/>
      <c r="M37" s="4" t="n"/>
      <c r="N37" s="19" t="n"/>
      <c r="O37" s="7">
        <f>IF(B37="","",IF(I37="Resolvido","Concluído",IF(N37="","Sem prazo",IF(N37&lt;TODAY(),"Atrasado",IF(N37-TODAY()&lt;=2,"Vence em breve","No prazo")))))</f>
        <v/>
      </c>
      <c r="P37" s="4" t="n"/>
    </row>
    <row r="38">
      <c r="A38" s="2">
        <f>IF(B38="","",COUNT($B$2:B38))</f>
        <v/>
      </c>
      <c r="B38" s="19" t="n"/>
      <c r="C38" s="4" t="n"/>
      <c r="D38" s="4" t="n"/>
      <c r="E38" s="4" t="n"/>
      <c r="F38" s="4" t="n"/>
      <c r="G38" s="4" t="n"/>
      <c r="H38" s="4" t="n"/>
      <c r="I38" s="4" t="n"/>
      <c r="J38" s="5" t="n"/>
      <c r="K38" s="6" t="n"/>
      <c r="L38" s="4" t="n"/>
      <c r="M38" s="4" t="n"/>
      <c r="N38" s="19" t="n"/>
      <c r="O38" s="2">
        <f>IF(B38="","",IF(I38="Resolvido","Concluído",IF(N38="","Sem prazo",IF(N38&lt;TODAY(),"Atrasado",IF(N38-TODAY()&lt;=2,"Vence em breve","No prazo")))))</f>
        <v/>
      </c>
      <c r="P38" s="4" t="n"/>
    </row>
    <row r="39">
      <c r="A39" s="7">
        <f>IF(B39="","",COUNT($B$2:B39))</f>
        <v/>
      </c>
      <c r="B39" s="19" t="n"/>
      <c r="C39" s="4" t="n"/>
      <c r="D39" s="4" t="n"/>
      <c r="E39" s="4" t="n"/>
      <c r="F39" s="4" t="n"/>
      <c r="G39" s="4" t="n"/>
      <c r="H39" s="4" t="n"/>
      <c r="I39" s="4" t="n"/>
      <c r="J39" s="5" t="n"/>
      <c r="K39" s="6" t="n"/>
      <c r="L39" s="4" t="n"/>
      <c r="M39" s="4" t="n"/>
      <c r="N39" s="19" t="n"/>
      <c r="O39" s="7">
        <f>IF(B39="","",IF(I39="Resolvido","Concluído",IF(N39="","Sem prazo",IF(N39&lt;TODAY(),"Atrasado",IF(N39-TODAY()&lt;=2,"Vence em breve","No prazo")))))</f>
        <v/>
      </c>
      <c r="P39" s="4" t="n"/>
    </row>
    <row r="40">
      <c r="A40" s="2">
        <f>IF(B40="","",COUNT($B$2:B40))</f>
        <v/>
      </c>
      <c r="B40" s="19" t="n"/>
      <c r="C40" s="4" t="n"/>
      <c r="D40" s="4" t="n"/>
      <c r="E40" s="4" t="n"/>
      <c r="F40" s="4" t="n"/>
      <c r="G40" s="4" t="n"/>
      <c r="H40" s="4" t="n"/>
      <c r="I40" s="4" t="n"/>
      <c r="J40" s="5" t="n"/>
      <c r="K40" s="6" t="n"/>
      <c r="L40" s="4" t="n"/>
      <c r="M40" s="4" t="n"/>
      <c r="N40" s="19" t="n"/>
      <c r="O40" s="2">
        <f>IF(B40="","",IF(I40="Resolvido","Concluído",IF(N40="","Sem prazo",IF(N40&lt;TODAY(),"Atrasado",IF(N40-TODAY()&lt;=2,"Vence em breve","No prazo")))))</f>
        <v/>
      </c>
      <c r="P40" s="4" t="n"/>
    </row>
    <row r="41">
      <c r="A41" s="7">
        <f>IF(B41="","",COUNT($B$2:B41))</f>
        <v/>
      </c>
      <c r="B41" s="19" t="n"/>
      <c r="C41" s="4" t="n"/>
      <c r="D41" s="4" t="n"/>
      <c r="E41" s="4" t="n"/>
      <c r="F41" s="4" t="n"/>
      <c r="G41" s="4" t="n"/>
      <c r="H41" s="4" t="n"/>
      <c r="I41" s="4" t="n"/>
      <c r="J41" s="5" t="n"/>
      <c r="K41" s="6" t="n"/>
      <c r="L41" s="4" t="n"/>
      <c r="M41" s="4" t="n"/>
      <c r="N41" s="19" t="n"/>
      <c r="O41" s="7">
        <f>IF(B41="","",IF(I41="Resolvido","Concluído",IF(N41="","Sem prazo",IF(N41&lt;TODAY(),"Atrasado",IF(N41-TODAY()&lt;=2,"Vence em breve","No prazo")))))</f>
        <v/>
      </c>
      <c r="P41" s="4" t="n"/>
    </row>
    <row r="42">
      <c r="A42" s="2">
        <f>IF(B42="","",COUNT($B$2:B42))</f>
        <v/>
      </c>
      <c r="B42" s="19" t="n"/>
      <c r="C42" s="4" t="n"/>
      <c r="D42" s="4" t="n"/>
      <c r="E42" s="4" t="n"/>
      <c r="F42" s="4" t="n"/>
      <c r="G42" s="4" t="n"/>
      <c r="H42" s="4" t="n"/>
      <c r="I42" s="4" t="n"/>
      <c r="J42" s="5" t="n"/>
      <c r="K42" s="6" t="n"/>
      <c r="L42" s="4" t="n"/>
      <c r="M42" s="4" t="n"/>
      <c r="N42" s="19" t="n"/>
      <c r="O42" s="2">
        <f>IF(B42="","",IF(I42="Resolvido","Concluído",IF(N42="","Sem prazo",IF(N42&lt;TODAY(),"Atrasado",IF(N42-TODAY()&lt;=2,"Vence em breve","No prazo")))))</f>
        <v/>
      </c>
      <c r="P42" s="4" t="n"/>
    </row>
    <row r="43">
      <c r="A43" s="7">
        <f>IF(B43="","",COUNT($B$2:B43))</f>
        <v/>
      </c>
      <c r="B43" s="19" t="n"/>
      <c r="C43" s="4" t="n"/>
      <c r="D43" s="4" t="n"/>
      <c r="E43" s="4" t="n"/>
      <c r="F43" s="4" t="n"/>
      <c r="G43" s="4" t="n"/>
      <c r="H43" s="4" t="n"/>
      <c r="I43" s="4" t="n"/>
      <c r="J43" s="5" t="n"/>
      <c r="K43" s="6" t="n"/>
      <c r="L43" s="4" t="n"/>
      <c r="M43" s="4" t="n"/>
      <c r="N43" s="19" t="n"/>
      <c r="O43" s="7">
        <f>IF(B43="","",IF(I43="Resolvido","Concluído",IF(N43="","Sem prazo",IF(N43&lt;TODAY(),"Atrasado",IF(N43-TODAY()&lt;=2,"Vence em breve","No prazo")))))</f>
        <v/>
      </c>
      <c r="P43" s="4" t="n"/>
    </row>
    <row r="44">
      <c r="A44" s="2">
        <f>IF(B44="","",COUNT($B$2:B44))</f>
        <v/>
      </c>
      <c r="B44" s="19" t="n"/>
      <c r="C44" s="4" t="n"/>
      <c r="D44" s="4" t="n"/>
      <c r="E44" s="4" t="n"/>
      <c r="F44" s="4" t="n"/>
      <c r="G44" s="4" t="n"/>
      <c r="H44" s="4" t="n"/>
      <c r="I44" s="4" t="n"/>
      <c r="J44" s="5" t="n"/>
      <c r="K44" s="6" t="n"/>
      <c r="L44" s="4" t="n"/>
      <c r="M44" s="4" t="n"/>
      <c r="N44" s="19" t="n"/>
      <c r="O44" s="2">
        <f>IF(B44="","",IF(I44="Resolvido","Concluído",IF(N44="","Sem prazo",IF(N44&lt;TODAY(),"Atrasado",IF(N44-TODAY()&lt;=2,"Vence em breve","No prazo")))))</f>
        <v/>
      </c>
      <c r="P44" s="4" t="n"/>
    </row>
    <row r="45">
      <c r="A45" s="7">
        <f>IF(B45="","",COUNT($B$2:B45))</f>
        <v/>
      </c>
      <c r="B45" s="19" t="n"/>
      <c r="C45" s="4" t="n"/>
      <c r="D45" s="4" t="n"/>
      <c r="E45" s="4" t="n"/>
      <c r="F45" s="4" t="n"/>
      <c r="G45" s="4" t="n"/>
      <c r="H45" s="4" t="n"/>
      <c r="I45" s="4" t="n"/>
      <c r="J45" s="5" t="n"/>
      <c r="K45" s="6" t="n"/>
      <c r="L45" s="4" t="n"/>
      <c r="M45" s="4" t="n"/>
      <c r="N45" s="19" t="n"/>
      <c r="O45" s="7">
        <f>IF(B45="","",IF(I45="Resolvido","Concluído",IF(N45="","Sem prazo",IF(N45&lt;TODAY(),"Atrasado",IF(N45-TODAY()&lt;=2,"Vence em breve","No prazo")))))</f>
        <v/>
      </c>
      <c r="P45" s="4" t="n"/>
    </row>
    <row r="46">
      <c r="A46" s="2">
        <f>IF(B46="","",COUNT($B$2:B46))</f>
        <v/>
      </c>
      <c r="B46" s="19" t="n"/>
      <c r="C46" s="4" t="n"/>
      <c r="D46" s="4" t="n"/>
      <c r="E46" s="4" t="n"/>
      <c r="F46" s="4" t="n"/>
      <c r="G46" s="4" t="n"/>
      <c r="H46" s="4" t="n"/>
      <c r="I46" s="4" t="n"/>
      <c r="J46" s="5" t="n"/>
      <c r="K46" s="6" t="n"/>
      <c r="L46" s="4" t="n"/>
      <c r="M46" s="4" t="n"/>
      <c r="N46" s="19" t="n"/>
      <c r="O46" s="2">
        <f>IF(B46="","",IF(I46="Resolvido","Concluído",IF(N46="","Sem prazo",IF(N46&lt;TODAY(),"Atrasado",IF(N46-TODAY()&lt;=2,"Vence em breve","No prazo")))))</f>
        <v/>
      </c>
      <c r="P46" s="4" t="n"/>
    </row>
    <row r="47">
      <c r="A47" s="7">
        <f>IF(B47="","",COUNT($B$2:B47))</f>
        <v/>
      </c>
      <c r="B47" s="19" t="n"/>
      <c r="C47" s="4" t="n"/>
      <c r="D47" s="4" t="n"/>
      <c r="E47" s="4" t="n"/>
      <c r="F47" s="4" t="n"/>
      <c r="G47" s="4" t="n"/>
      <c r="H47" s="4" t="n"/>
      <c r="I47" s="4" t="n"/>
      <c r="J47" s="5" t="n"/>
      <c r="K47" s="6" t="n"/>
      <c r="L47" s="4" t="n"/>
      <c r="M47" s="4" t="n"/>
      <c r="N47" s="19" t="n"/>
      <c r="O47" s="7">
        <f>IF(B47="","",IF(I47="Resolvido","Concluído",IF(N47="","Sem prazo",IF(N47&lt;TODAY(),"Atrasado",IF(N47-TODAY()&lt;=2,"Vence em breve","No prazo")))))</f>
        <v/>
      </c>
      <c r="P47" s="4" t="n"/>
    </row>
    <row r="48">
      <c r="A48" s="2">
        <f>IF(B48="","",COUNT($B$2:B48))</f>
        <v/>
      </c>
      <c r="B48" s="19" t="n"/>
      <c r="C48" s="4" t="n"/>
      <c r="D48" s="4" t="n"/>
      <c r="E48" s="4" t="n"/>
      <c r="F48" s="4" t="n"/>
      <c r="G48" s="4" t="n"/>
      <c r="H48" s="4" t="n"/>
      <c r="I48" s="4" t="n"/>
      <c r="J48" s="5" t="n"/>
      <c r="K48" s="6" t="n"/>
      <c r="L48" s="4" t="n"/>
      <c r="M48" s="4" t="n"/>
      <c r="N48" s="19" t="n"/>
      <c r="O48" s="2">
        <f>IF(B48="","",IF(I48="Resolvido","Concluído",IF(N48="","Sem prazo",IF(N48&lt;TODAY(),"Atrasado",IF(N48-TODAY()&lt;=2,"Vence em breve","No prazo")))))</f>
        <v/>
      </c>
      <c r="P48" s="4" t="n"/>
    </row>
    <row r="49">
      <c r="A49" s="7">
        <f>IF(B49="","",COUNT($B$2:B49))</f>
        <v/>
      </c>
      <c r="B49" s="19" t="n"/>
      <c r="C49" s="4" t="n"/>
      <c r="D49" s="4" t="n"/>
      <c r="E49" s="4" t="n"/>
      <c r="F49" s="4" t="n"/>
      <c r="G49" s="4" t="n"/>
      <c r="H49" s="4" t="n"/>
      <c r="I49" s="4" t="n"/>
      <c r="J49" s="5" t="n"/>
      <c r="K49" s="6" t="n"/>
      <c r="L49" s="4" t="n"/>
      <c r="M49" s="4" t="n"/>
      <c r="N49" s="19" t="n"/>
      <c r="O49" s="7">
        <f>IF(B49="","",IF(I49="Resolvido","Concluído",IF(N49="","Sem prazo",IF(N49&lt;TODAY(),"Atrasado",IF(N49-TODAY()&lt;=2,"Vence em breve","No prazo")))))</f>
        <v/>
      </c>
      <c r="P49" s="4" t="n"/>
    </row>
    <row r="50">
      <c r="A50" s="2">
        <f>IF(B50="","",COUNT($B$2:B50))</f>
        <v/>
      </c>
      <c r="B50" s="19" t="n"/>
      <c r="C50" s="4" t="n"/>
      <c r="D50" s="4" t="n"/>
      <c r="E50" s="4" t="n"/>
      <c r="F50" s="4" t="n"/>
      <c r="G50" s="4" t="n"/>
      <c r="H50" s="4" t="n"/>
      <c r="I50" s="4" t="n"/>
      <c r="J50" s="5" t="n"/>
      <c r="K50" s="6" t="n"/>
      <c r="L50" s="4" t="n"/>
      <c r="M50" s="4" t="n"/>
      <c r="N50" s="19" t="n"/>
      <c r="O50" s="2">
        <f>IF(B50="","",IF(I50="Resolvido","Concluído",IF(N50="","Sem prazo",IF(N50&lt;TODAY(),"Atrasado",IF(N50-TODAY()&lt;=2,"Vence em breve","No prazo")))))</f>
        <v/>
      </c>
      <c r="P50" s="4" t="n"/>
    </row>
    <row r="51">
      <c r="A51" s="7">
        <f>IF(B51="","",COUNT($B$2:B51))</f>
        <v/>
      </c>
      <c r="B51" s="19" t="n"/>
      <c r="C51" s="4" t="n"/>
      <c r="D51" s="4" t="n"/>
      <c r="E51" s="4" t="n"/>
      <c r="F51" s="4" t="n"/>
      <c r="G51" s="4" t="n"/>
      <c r="H51" s="4" t="n"/>
      <c r="I51" s="4" t="n"/>
      <c r="J51" s="5" t="n"/>
      <c r="K51" s="6" t="n"/>
      <c r="L51" s="4" t="n"/>
      <c r="M51" s="4" t="n"/>
      <c r="N51" s="19" t="n"/>
      <c r="O51" s="7">
        <f>IF(B51="","",IF(I51="Resolvido","Concluído",IF(N51="","Sem prazo",IF(N51&lt;TODAY(),"Atrasado",IF(N51-TODAY()&lt;=2,"Vence em breve","No prazo")))))</f>
        <v/>
      </c>
      <c r="P51" s="4" t="n"/>
    </row>
    <row r="52">
      <c r="A52" s="2">
        <f>IF(B52="","",COUNT($B$2:B52))</f>
        <v/>
      </c>
      <c r="B52" s="19" t="n"/>
      <c r="C52" s="4" t="n"/>
      <c r="D52" s="4" t="n"/>
      <c r="E52" s="4" t="n"/>
      <c r="F52" s="4" t="n"/>
      <c r="G52" s="4" t="n"/>
      <c r="H52" s="4" t="n"/>
      <c r="I52" s="4" t="n"/>
      <c r="J52" s="5" t="n"/>
      <c r="K52" s="6" t="n"/>
      <c r="L52" s="4" t="n"/>
      <c r="M52" s="4" t="n"/>
      <c r="N52" s="19" t="n"/>
      <c r="O52" s="2">
        <f>IF(B52="","",IF(I52="Resolvido","Concluído",IF(N52="","Sem prazo",IF(N52&lt;TODAY(),"Atrasado",IF(N52-TODAY()&lt;=2,"Vence em breve","No prazo")))))</f>
        <v/>
      </c>
      <c r="P52" s="4" t="n"/>
    </row>
    <row r="53">
      <c r="A53" s="7">
        <f>IF(B53="","",COUNT($B$2:B53))</f>
        <v/>
      </c>
      <c r="B53" s="19" t="n"/>
      <c r="C53" s="4" t="n"/>
      <c r="D53" s="4" t="n"/>
      <c r="E53" s="4" t="n"/>
      <c r="F53" s="4" t="n"/>
      <c r="G53" s="4" t="n"/>
      <c r="H53" s="4" t="n"/>
      <c r="I53" s="4" t="n"/>
      <c r="J53" s="5" t="n"/>
      <c r="K53" s="6" t="n"/>
      <c r="L53" s="4" t="n"/>
      <c r="M53" s="4" t="n"/>
      <c r="N53" s="19" t="n"/>
      <c r="O53" s="7">
        <f>IF(B53="","",IF(I53="Resolvido","Concluído",IF(N53="","Sem prazo",IF(N53&lt;TODAY(),"Atrasado",IF(N53-TODAY()&lt;=2,"Vence em breve","No prazo")))))</f>
        <v/>
      </c>
      <c r="P53" s="4" t="n"/>
    </row>
    <row r="54">
      <c r="A54" s="2">
        <f>IF(B54="","",COUNT($B$2:B54))</f>
        <v/>
      </c>
      <c r="B54" s="19" t="n"/>
      <c r="C54" s="4" t="n"/>
      <c r="D54" s="4" t="n"/>
      <c r="E54" s="4" t="n"/>
      <c r="F54" s="4" t="n"/>
      <c r="G54" s="4" t="n"/>
      <c r="H54" s="4" t="n"/>
      <c r="I54" s="4" t="n"/>
      <c r="J54" s="5" t="n"/>
      <c r="K54" s="6" t="n"/>
      <c r="L54" s="4" t="n"/>
      <c r="M54" s="4" t="n"/>
      <c r="N54" s="19" t="n"/>
      <c r="O54" s="2">
        <f>IF(B54="","",IF(I54="Resolvido","Concluído",IF(N54="","Sem prazo",IF(N54&lt;TODAY(),"Atrasado",IF(N54-TODAY()&lt;=2,"Vence em breve","No prazo")))))</f>
        <v/>
      </c>
      <c r="P54" s="4" t="n"/>
    </row>
    <row r="55">
      <c r="A55" s="7">
        <f>IF(B55="","",COUNT($B$2:B55))</f>
        <v/>
      </c>
      <c r="B55" s="19" t="n"/>
      <c r="C55" s="4" t="n"/>
      <c r="D55" s="4" t="n"/>
      <c r="E55" s="4" t="n"/>
      <c r="F55" s="4" t="n"/>
      <c r="G55" s="4" t="n"/>
      <c r="H55" s="4" t="n"/>
      <c r="I55" s="4" t="n"/>
      <c r="J55" s="5" t="n"/>
      <c r="K55" s="6" t="n"/>
      <c r="L55" s="4" t="n"/>
      <c r="M55" s="4" t="n"/>
      <c r="N55" s="19" t="n"/>
      <c r="O55" s="7">
        <f>IF(B55="","",IF(I55="Resolvido","Concluído",IF(N55="","Sem prazo",IF(N55&lt;TODAY(),"Atrasado",IF(N55-TODAY()&lt;=2,"Vence em breve","No prazo")))))</f>
        <v/>
      </c>
      <c r="P55" s="4" t="n"/>
    </row>
    <row r="56">
      <c r="A56" s="2">
        <f>IF(B56="","",COUNT($B$2:B56))</f>
        <v/>
      </c>
      <c r="B56" s="19" t="n"/>
      <c r="C56" s="4" t="n"/>
      <c r="D56" s="4" t="n"/>
      <c r="E56" s="4" t="n"/>
      <c r="F56" s="4" t="n"/>
      <c r="G56" s="4" t="n"/>
      <c r="H56" s="4" t="n"/>
      <c r="I56" s="4" t="n"/>
      <c r="J56" s="5" t="n"/>
      <c r="K56" s="6" t="n"/>
      <c r="L56" s="4" t="n"/>
      <c r="M56" s="4" t="n"/>
      <c r="N56" s="19" t="n"/>
      <c r="O56" s="2">
        <f>IF(B56="","",IF(I56="Resolvido","Concluído",IF(N56="","Sem prazo",IF(N56&lt;TODAY(),"Atrasado",IF(N56-TODAY()&lt;=2,"Vence em breve","No prazo")))))</f>
        <v/>
      </c>
      <c r="P56" s="4" t="n"/>
    </row>
    <row r="57">
      <c r="A57" s="7">
        <f>IF(B57="","",COUNT($B$2:B57))</f>
        <v/>
      </c>
      <c r="B57" s="19" t="n"/>
      <c r="C57" s="4" t="n"/>
      <c r="D57" s="4" t="n"/>
      <c r="E57" s="4" t="n"/>
      <c r="F57" s="4" t="n"/>
      <c r="G57" s="4" t="n"/>
      <c r="H57" s="4" t="n"/>
      <c r="I57" s="4" t="n"/>
      <c r="J57" s="5" t="n"/>
      <c r="K57" s="6" t="n"/>
      <c r="L57" s="4" t="n"/>
      <c r="M57" s="4" t="n"/>
      <c r="N57" s="19" t="n"/>
      <c r="O57" s="7">
        <f>IF(B57="","",IF(I57="Resolvido","Concluído",IF(N57="","Sem prazo",IF(N57&lt;TODAY(),"Atrasado",IF(N57-TODAY()&lt;=2,"Vence em breve","No prazo")))))</f>
        <v/>
      </c>
      <c r="P57" s="4" t="n"/>
    </row>
    <row r="58">
      <c r="A58" s="2">
        <f>IF(B58="","",COUNT($B$2:B58))</f>
        <v/>
      </c>
      <c r="B58" s="19" t="n"/>
      <c r="C58" s="4" t="n"/>
      <c r="D58" s="4" t="n"/>
      <c r="E58" s="4" t="n"/>
      <c r="F58" s="4" t="n"/>
      <c r="G58" s="4" t="n"/>
      <c r="H58" s="4" t="n"/>
      <c r="I58" s="4" t="n"/>
      <c r="J58" s="5" t="n"/>
      <c r="K58" s="6" t="n"/>
      <c r="L58" s="4" t="n"/>
      <c r="M58" s="4" t="n"/>
      <c r="N58" s="19" t="n"/>
      <c r="O58" s="2">
        <f>IF(B58="","",IF(I58="Resolvido","Concluído",IF(N58="","Sem prazo",IF(N58&lt;TODAY(),"Atrasado",IF(N58-TODAY()&lt;=2,"Vence em breve","No prazo")))))</f>
        <v/>
      </c>
      <c r="P58" s="4" t="n"/>
    </row>
    <row r="59">
      <c r="A59" s="7">
        <f>IF(B59="","",COUNT($B$2:B59))</f>
        <v/>
      </c>
      <c r="B59" s="19" t="n"/>
      <c r="C59" s="4" t="n"/>
      <c r="D59" s="4" t="n"/>
      <c r="E59" s="4" t="n"/>
      <c r="F59" s="4" t="n"/>
      <c r="G59" s="4" t="n"/>
      <c r="H59" s="4" t="n"/>
      <c r="I59" s="4" t="n"/>
      <c r="J59" s="5" t="n"/>
      <c r="K59" s="6" t="n"/>
      <c r="L59" s="4" t="n"/>
      <c r="M59" s="4" t="n"/>
      <c r="N59" s="19" t="n"/>
      <c r="O59" s="7">
        <f>IF(B59="","",IF(I59="Resolvido","Concluído",IF(N59="","Sem prazo",IF(N59&lt;TODAY(),"Atrasado",IF(N59-TODAY()&lt;=2,"Vence em breve","No prazo")))))</f>
        <v/>
      </c>
      <c r="P59" s="4" t="n"/>
    </row>
    <row r="60">
      <c r="A60" s="2">
        <f>IF(B60="","",COUNT($B$2:B60))</f>
        <v/>
      </c>
      <c r="B60" s="19" t="n"/>
      <c r="C60" s="4" t="n"/>
      <c r="D60" s="4" t="n"/>
      <c r="E60" s="4" t="n"/>
      <c r="F60" s="4" t="n"/>
      <c r="G60" s="4" t="n"/>
      <c r="H60" s="4" t="n"/>
      <c r="I60" s="4" t="n"/>
      <c r="J60" s="5" t="n"/>
      <c r="K60" s="6" t="n"/>
      <c r="L60" s="4" t="n"/>
      <c r="M60" s="4" t="n"/>
      <c r="N60" s="19" t="n"/>
      <c r="O60" s="2">
        <f>IF(B60="","",IF(I60="Resolvido","Concluído",IF(N60="","Sem prazo",IF(N60&lt;TODAY(),"Atrasado",IF(N60-TODAY()&lt;=2,"Vence em breve","No prazo")))))</f>
        <v/>
      </c>
      <c r="P60" s="4" t="n"/>
    </row>
    <row r="61">
      <c r="A61" s="7">
        <f>IF(B61="","",COUNT($B$2:B61))</f>
        <v/>
      </c>
      <c r="B61" s="19" t="n"/>
      <c r="C61" s="4" t="n"/>
      <c r="D61" s="4" t="n"/>
      <c r="E61" s="4" t="n"/>
      <c r="F61" s="4" t="n"/>
      <c r="G61" s="4" t="n"/>
      <c r="H61" s="4" t="n"/>
      <c r="I61" s="4" t="n"/>
      <c r="J61" s="5" t="n"/>
      <c r="K61" s="6" t="n"/>
      <c r="L61" s="4" t="n"/>
      <c r="M61" s="4" t="n"/>
      <c r="N61" s="19" t="n"/>
      <c r="O61" s="7">
        <f>IF(B61="","",IF(I61="Resolvido","Concluído",IF(N61="","Sem prazo",IF(N61&lt;TODAY(),"Atrasado",IF(N61-TODAY()&lt;=2,"Vence em breve","No prazo")))))</f>
        <v/>
      </c>
      <c r="P61" s="4" t="n"/>
    </row>
    <row r="62">
      <c r="A62" s="2">
        <f>IF(B62="","",COUNT($B$2:B62))</f>
        <v/>
      </c>
      <c r="B62" s="19" t="n"/>
      <c r="C62" s="4" t="n"/>
      <c r="D62" s="4" t="n"/>
      <c r="E62" s="4" t="n"/>
      <c r="F62" s="4" t="n"/>
      <c r="G62" s="4" t="n"/>
      <c r="H62" s="4" t="n"/>
      <c r="I62" s="4" t="n"/>
      <c r="J62" s="5" t="n"/>
      <c r="K62" s="6" t="n"/>
      <c r="L62" s="4" t="n"/>
      <c r="M62" s="4" t="n"/>
      <c r="N62" s="19" t="n"/>
      <c r="O62" s="2">
        <f>IF(B62="","",IF(I62="Resolvido","Concluído",IF(N62="","Sem prazo",IF(N62&lt;TODAY(),"Atrasado",IF(N62-TODAY()&lt;=2,"Vence em breve","No prazo")))))</f>
        <v/>
      </c>
      <c r="P62" s="4" t="n"/>
    </row>
    <row r="63">
      <c r="A63" s="7">
        <f>IF(B63="","",COUNT($B$2:B63))</f>
        <v/>
      </c>
      <c r="B63" s="19" t="n"/>
      <c r="C63" s="4" t="n"/>
      <c r="D63" s="4" t="n"/>
      <c r="E63" s="4" t="n"/>
      <c r="F63" s="4" t="n"/>
      <c r="G63" s="4" t="n"/>
      <c r="H63" s="4" t="n"/>
      <c r="I63" s="4" t="n"/>
      <c r="J63" s="5" t="n"/>
      <c r="K63" s="6" t="n"/>
      <c r="L63" s="4" t="n"/>
      <c r="M63" s="4" t="n"/>
      <c r="N63" s="19" t="n"/>
      <c r="O63" s="7">
        <f>IF(B63="","",IF(I63="Resolvido","Concluído",IF(N63="","Sem prazo",IF(N63&lt;TODAY(),"Atrasado",IF(N63-TODAY()&lt;=2,"Vence em breve","No prazo")))))</f>
        <v/>
      </c>
      <c r="P63" s="4" t="n"/>
    </row>
    <row r="64">
      <c r="A64" s="2">
        <f>IF(B64="","",COUNT($B$2:B64))</f>
        <v/>
      </c>
      <c r="B64" s="19" t="n"/>
      <c r="C64" s="4" t="n"/>
      <c r="D64" s="4" t="n"/>
      <c r="E64" s="4" t="n"/>
      <c r="F64" s="4" t="n"/>
      <c r="G64" s="4" t="n"/>
      <c r="H64" s="4" t="n"/>
      <c r="I64" s="4" t="n"/>
      <c r="J64" s="5" t="n"/>
      <c r="K64" s="6" t="n"/>
      <c r="L64" s="4" t="n"/>
      <c r="M64" s="4" t="n"/>
      <c r="N64" s="19" t="n"/>
      <c r="O64" s="2">
        <f>IF(B64="","",IF(I64="Resolvido","Concluído",IF(N64="","Sem prazo",IF(N64&lt;TODAY(),"Atrasado",IF(N64-TODAY()&lt;=2,"Vence em breve","No prazo")))))</f>
        <v/>
      </c>
      <c r="P64" s="4" t="n"/>
    </row>
    <row r="65">
      <c r="A65" s="7">
        <f>IF(B65="","",COUNT($B$2:B65))</f>
        <v/>
      </c>
      <c r="B65" s="19" t="n"/>
      <c r="C65" s="4" t="n"/>
      <c r="D65" s="4" t="n"/>
      <c r="E65" s="4" t="n"/>
      <c r="F65" s="4" t="n"/>
      <c r="G65" s="4" t="n"/>
      <c r="H65" s="4" t="n"/>
      <c r="I65" s="4" t="n"/>
      <c r="J65" s="5" t="n"/>
      <c r="K65" s="6" t="n"/>
      <c r="L65" s="4" t="n"/>
      <c r="M65" s="4" t="n"/>
      <c r="N65" s="19" t="n"/>
      <c r="O65" s="7">
        <f>IF(B65="","",IF(I65="Resolvido","Concluído",IF(N65="","Sem prazo",IF(N65&lt;TODAY(),"Atrasado",IF(N65-TODAY()&lt;=2,"Vence em breve","No prazo")))))</f>
        <v/>
      </c>
      <c r="P65" s="4" t="n"/>
    </row>
    <row r="66">
      <c r="A66" s="2">
        <f>IF(B66="","",COUNT($B$2:B66))</f>
        <v/>
      </c>
      <c r="B66" s="19" t="n"/>
      <c r="C66" s="4" t="n"/>
      <c r="D66" s="4" t="n"/>
      <c r="E66" s="4" t="n"/>
      <c r="F66" s="4" t="n"/>
      <c r="G66" s="4" t="n"/>
      <c r="H66" s="4" t="n"/>
      <c r="I66" s="4" t="n"/>
      <c r="J66" s="5" t="n"/>
      <c r="K66" s="6" t="n"/>
      <c r="L66" s="4" t="n"/>
      <c r="M66" s="4" t="n"/>
      <c r="N66" s="19" t="n"/>
      <c r="O66" s="2">
        <f>IF(B66="","",IF(I66="Resolvido","Concluído",IF(N66="","Sem prazo",IF(N66&lt;TODAY(),"Atrasado",IF(N66-TODAY()&lt;=2,"Vence em breve","No prazo")))))</f>
        <v/>
      </c>
      <c r="P66" s="4" t="n"/>
    </row>
    <row r="67">
      <c r="A67" s="7">
        <f>IF(B67="","",COUNT($B$2:B67))</f>
        <v/>
      </c>
      <c r="B67" s="19" t="n"/>
      <c r="C67" s="4" t="n"/>
      <c r="D67" s="4" t="n"/>
      <c r="E67" s="4" t="n"/>
      <c r="F67" s="4" t="n"/>
      <c r="G67" s="4" t="n"/>
      <c r="H67" s="4" t="n"/>
      <c r="I67" s="4" t="n"/>
      <c r="J67" s="5" t="n"/>
      <c r="K67" s="6" t="n"/>
      <c r="L67" s="4" t="n"/>
      <c r="M67" s="4" t="n"/>
      <c r="N67" s="19" t="n"/>
      <c r="O67" s="7">
        <f>IF(B67="","",IF(I67="Resolvido","Concluído",IF(N67="","Sem prazo",IF(N67&lt;TODAY(),"Atrasado",IF(N67-TODAY()&lt;=2,"Vence em breve","No prazo")))))</f>
        <v/>
      </c>
      <c r="P67" s="4" t="n"/>
    </row>
    <row r="68">
      <c r="A68" s="2">
        <f>IF(B68="","",COUNT($B$2:B68))</f>
        <v/>
      </c>
      <c r="B68" s="19" t="n"/>
      <c r="C68" s="4" t="n"/>
      <c r="D68" s="4" t="n"/>
      <c r="E68" s="4" t="n"/>
      <c r="F68" s="4" t="n"/>
      <c r="G68" s="4" t="n"/>
      <c r="H68" s="4" t="n"/>
      <c r="I68" s="4" t="n"/>
      <c r="J68" s="5" t="n"/>
      <c r="K68" s="6" t="n"/>
      <c r="L68" s="4" t="n"/>
      <c r="M68" s="4" t="n"/>
      <c r="N68" s="19" t="n"/>
      <c r="O68" s="2">
        <f>IF(B68="","",IF(I68="Resolvido","Concluído",IF(N68="","Sem prazo",IF(N68&lt;TODAY(),"Atrasado",IF(N68-TODAY()&lt;=2,"Vence em breve","No prazo")))))</f>
        <v/>
      </c>
      <c r="P68" s="4" t="n"/>
    </row>
    <row r="69">
      <c r="A69" s="7">
        <f>IF(B69="","",COUNT($B$2:B69))</f>
        <v/>
      </c>
      <c r="B69" s="19" t="n"/>
      <c r="C69" s="4" t="n"/>
      <c r="D69" s="4" t="n"/>
      <c r="E69" s="4" t="n"/>
      <c r="F69" s="4" t="n"/>
      <c r="G69" s="4" t="n"/>
      <c r="H69" s="4" t="n"/>
      <c r="I69" s="4" t="n"/>
      <c r="J69" s="5" t="n"/>
      <c r="K69" s="6" t="n"/>
      <c r="L69" s="4" t="n"/>
      <c r="M69" s="4" t="n"/>
      <c r="N69" s="19" t="n"/>
      <c r="O69" s="7">
        <f>IF(B69="","",IF(I69="Resolvido","Concluído",IF(N69="","Sem prazo",IF(N69&lt;TODAY(),"Atrasado",IF(N69-TODAY()&lt;=2,"Vence em breve","No prazo")))))</f>
        <v/>
      </c>
      <c r="P69" s="4" t="n"/>
    </row>
    <row r="70">
      <c r="A70" s="2">
        <f>IF(B70="","",COUNT($B$2:B70))</f>
        <v/>
      </c>
      <c r="B70" s="19" t="n"/>
      <c r="C70" s="4" t="n"/>
      <c r="D70" s="4" t="n"/>
      <c r="E70" s="4" t="n"/>
      <c r="F70" s="4" t="n"/>
      <c r="G70" s="4" t="n"/>
      <c r="H70" s="4" t="n"/>
      <c r="I70" s="4" t="n"/>
      <c r="J70" s="5" t="n"/>
      <c r="K70" s="6" t="n"/>
      <c r="L70" s="4" t="n"/>
      <c r="M70" s="4" t="n"/>
      <c r="N70" s="19" t="n"/>
      <c r="O70" s="2">
        <f>IF(B70="","",IF(I70="Resolvido","Concluído",IF(N70="","Sem prazo",IF(N70&lt;TODAY(),"Atrasado",IF(N70-TODAY()&lt;=2,"Vence em breve","No prazo")))))</f>
        <v/>
      </c>
      <c r="P70" s="4" t="n"/>
    </row>
    <row r="71">
      <c r="A71" s="7">
        <f>IF(B71="","",COUNT($B$2:B71))</f>
        <v/>
      </c>
      <c r="B71" s="19" t="n"/>
      <c r="C71" s="4" t="n"/>
      <c r="D71" s="4" t="n"/>
      <c r="E71" s="4" t="n"/>
      <c r="F71" s="4" t="n"/>
      <c r="G71" s="4" t="n"/>
      <c r="H71" s="4" t="n"/>
      <c r="I71" s="4" t="n"/>
      <c r="J71" s="5" t="n"/>
      <c r="K71" s="6" t="n"/>
      <c r="L71" s="4" t="n"/>
      <c r="M71" s="4" t="n"/>
      <c r="N71" s="19" t="n"/>
      <c r="O71" s="7">
        <f>IF(B71="","",IF(I71="Resolvido","Concluído",IF(N71="","Sem prazo",IF(N71&lt;TODAY(),"Atrasado",IF(N71-TODAY()&lt;=2,"Vence em breve","No prazo")))))</f>
        <v/>
      </c>
      <c r="P71" s="4" t="n"/>
    </row>
    <row r="72">
      <c r="A72" s="2">
        <f>IF(B72="","",COUNT($B$2:B72))</f>
        <v/>
      </c>
      <c r="B72" s="19" t="n"/>
      <c r="C72" s="4" t="n"/>
      <c r="D72" s="4" t="n"/>
      <c r="E72" s="4" t="n"/>
      <c r="F72" s="4" t="n"/>
      <c r="G72" s="4" t="n"/>
      <c r="H72" s="4" t="n"/>
      <c r="I72" s="4" t="n"/>
      <c r="J72" s="5" t="n"/>
      <c r="K72" s="6" t="n"/>
      <c r="L72" s="4" t="n"/>
      <c r="M72" s="4" t="n"/>
      <c r="N72" s="19" t="n"/>
      <c r="O72" s="2">
        <f>IF(B72="","",IF(I72="Resolvido","Concluído",IF(N72="","Sem prazo",IF(N72&lt;TODAY(),"Atrasado",IF(N72-TODAY()&lt;=2,"Vence em breve","No prazo")))))</f>
        <v/>
      </c>
      <c r="P72" s="4" t="n"/>
    </row>
    <row r="73">
      <c r="A73" s="7">
        <f>IF(B73="","",COUNT($B$2:B73))</f>
        <v/>
      </c>
      <c r="B73" s="19" t="n"/>
      <c r="C73" s="4" t="n"/>
      <c r="D73" s="4" t="n"/>
      <c r="E73" s="4" t="n"/>
      <c r="F73" s="4" t="n"/>
      <c r="G73" s="4" t="n"/>
      <c r="H73" s="4" t="n"/>
      <c r="I73" s="4" t="n"/>
      <c r="J73" s="5" t="n"/>
      <c r="K73" s="6" t="n"/>
      <c r="L73" s="4" t="n"/>
      <c r="M73" s="4" t="n"/>
      <c r="N73" s="19" t="n"/>
      <c r="O73" s="7">
        <f>IF(B73="","",IF(I73="Resolvido","Concluído",IF(N73="","Sem prazo",IF(N73&lt;TODAY(),"Atrasado",IF(N73-TODAY()&lt;=2,"Vence em breve","No prazo")))))</f>
        <v/>
      </c>
      <c r="P73" s="4" t="n"/>
    </row>
    <row r="74">
      <c r="A74" s="2">
        <f>IF(B74="","",COUNT($B$2:B74))</f>
        <v/>
      </c>
      <c r="B74" s="19" t="n"/>
      <c r="C74" s="4" t="n"/>
      <c r="D74" s="4" t="n"/>
      <c r="E74" s="4" t="n"/>
      <c r="F74" s="4" t="n"/>
      <c r="G74" s="4" t="n"/>
      <c r="H74" s="4" t="n"/>
      <c r="I74" s="4" t="n"/>
      <c r="J74" s="5" t="n"/>
      <c r="K74" s="6" t="n"/>
      <c r="L74" s="4" t="n"/>
      <c r="M74" s="4" t="n"/>
      <c r="N74" s="19" t="n"/>
      <c r="O74" s="2">
        <f>IF(B74="","",IF(I74="Resolvido","Concluído",IF(N74="","Sem prazo",IF(N74&lt;TODAY(),"Atrasado",IF(N74-TODAY()&lt;=2,"Vence em breve","No prazo")))))</f>
        <v/>
      </c>
      <c r="P74" s="4" t="n"/>
    </row>
    <row r="75">
      <c r="A75" s="7">
        <f>IF(B75="","",COUNT($B$2:B75))</f>
        <v/>
      </c>
      <c r="B75" s="19" t="n"/>
      <c r="C75" s="4" t="n"/>
      <c r="D75" s="4" t="n"/>
      <c r="E75" s="4" t="n"/>
      <c r="F75" s="4" t="n"/>
      <c r="G75" s="4" t="n"/>
      <c r="H75" s="4" t="n"/>
      <c r="I75" s="4" t="n"/>
      <c r="J75" s="5" t="n"/>
      <c r="K75" s="6" t="n"/>
      <c r="L75" s="4" t="n"/>
      <c r="M75" s="4" t="n"/>
      <c r="N75" s="19" t="n"/>
      <c r="O75" s="7">
        <f>IF(B75="","",IF(I75="Resolvido","Concluído",IF(N75="","Sem prazo",IF(N75&lt;TODAY(),"Atrasado",IF(N75-TODAY()&lt;=2,"Vence em breve","No prazo")))))</f>
        <v/>
      </c>
      <c r="P75" s="4" t="n"/>
    </row>
    <row r="76">
      <c r="A76" s="2">
        <f>IF(B76="","",COUNT($B$2:B76))</f>
        <v/>
      </c>
      <c r="B76" s="19" t="n"/>
      <c r="C76" s="4" t="n"/>
      <c r="D76" s="4" t="n"/>
      <c r="E76" s="4" t="n"/>
      <c r="F76" s="4" t="n"/>
      <c r="G76" s="4" t="n"/>
      <c r="H76" s="4" t="n"/>
      <c r="I76" s="4" t="n"/>
      <c r="J76" s="5" t="n"/>
      <c r="K76" s="6" t="n"/>
      <c r="L76" s="4" t="n"/>
      <c r="M76" s="4" t="n"/>
      <c r="N76" s="19" t="n"/>
      <c r="O76" s="2">
        <f>IF(B76="","",IF(I76="Resolvido","Concluído",IF(N76="","Sem prazo",IF(N76&lt;TODAY(),"Atrasado",IF(N76-TODAY()&lt;=2,"Vence em breve","No prazo")))))</f>
        <v/>
      </c>
      <c r="P76" s="4" t="n"/>
    </row>
    <row r="77">
      <c r="A77" s="7">
        <f>IF(B77="","",COUNT($B$2:B77))</f>
        <v/>
      </c>
      <c r="B77" s="19" t="n"/>
      <c r="C77" s="4" t="n"/>
      <c r="D77" s="4" t="n"/>
      <c r="E77" s="4" t="n"/>
      <c r="F77" s="4" t="n"/>
      <c r="G77" s="4" t="n"/>
      <c r="H77" s="4" t="n"/>
      <c r="I77" s="4" t="n"/>
      <c r="J77" s="5" t="n"/>
      <c r="K77" s="6" t="n"/>
      <c r="L77" s="4" t="n"/>
      <c r="M77" s="4" t="n"/>
      <c r="N77" s="19" t="n"/>
      <c r="O77" s="7">
        <f>IF(B77="","",IF(I77="Resolvido","Concluído",IF(N77="","Sem prazo",IF(N77&lt;TODAY(),"Atrasado",IF(N77-TODAY()&lt;=2,"Vence em breve","No prazo")))))</f>
        <v/>
      </c>
      <c r="P77" s="4" t="n"/>
    </row>
    <row r="78">
      <c r="A78" s="2">
        <f>IF(B78="","",COUNT($B$2:B78))</f>
        <v/>
      </c>
      <c r="B78" s="19" t="n"/>
      <c r="C78" s="4" t="n"/>
      <c r="D78" s="4" t="n"/>
      <c r="E78" s="4" t="n"/>
      <c r="F78" s="4" t="n"/>
      <c r="G78" s="4" t="n"/>
      <c r="H78" s="4" t="n"/>
      <c r="I78" s="4" t="n"/>
      <c r="J78" s="5" t="n"/>
      <c r="K78" s="6" t="n"/>
      <c r="L78" s="4" t="n"/>
      <c r="M78" s="4" t="n"/>
      <c r="N78" s="19" t="n"/>
      <c r="O78" s="2">
        <f>IF(B78="","",IF(I78="Resolvido","Concluído",IF(N78="","Sem prazo",IF(N78&lt;TODAY(),"Atrasado",IF(N78-TODAY()&lt;=2,"Vence em breve","No prazo")))))</f>
        <v/>
      </c>
      <c r="P78" s="4" t="n"/>
    </row>
    <row r="79">
      <c r="A79" s="7">
        <f>IF(B79="","",COUNT($B$2:B79))</f>
        <v/>
      </c>
      <c r="B79" s="19" t="n"/>
      <c r="C79" s="4" t="n"/>
      <c r="D79" s="4" t="n"/>
      <c r="E79" s="4" t="n"/>
      <c r="F79" s="4" t="n"/>
      <c r="G79" s="4" t="n"/>
      <c r="H79" s="4" t="n"/>
      <c r="I79" s="4" t="n"/>
      <c r="J79" s="5" t="n"/>
      <c r="K79" s="6" t="n"/>
      <c r="L79" s="4" t="n"/>
      <c r="M79" s="4" t="n"/>
      <c r="N79" s="19" t="n"/>
      <c r="O79" s="7">
        <f>IF(B79="","",IF(I79="Resolvido","Concluído",IF(N79="","Sem prazo",IF(N79&lt;TODAY(),"Atrasado",IF(N79-TODAY()&lt;=2,"Vence em breve","No prazo")))))</f>
        <v/>
      </c>
      <c r="P79" s="4" t="n"/>
    </row>
    <row r="80">
      <c r="A80" s="2">
        <f>IF(B80="","",COUNT($B$2:B80))</f>
        <v/>
      </c>
      <c r="B80" s="19" t="n"/>
      <c r="C80" s="4" t="n"/>
      <c r="D80" s="4" t="n"/>
      <c r="E80" s="4" t="n"/>
      <c r="F80" s="4" t="n"/>
      <c r="G80" s="4" t="n"/>
      <c r="H80" s="4" t="n"/>
      <c r="I80" s="4" t="n"/>
      <c r="J80" s="5" t="n"/>
      <c r="K80" s="6" t="n"/>
      <c r="L80" s="4" t="n"/>
      <c r="M80" s="4" t="n"/>
      <c r="N80" s="19" t="n"/>
      <c r="O80" s="2">
        <f>IF(B80="","",IF(I80="Resolvido","Concluído",IF(N80="","Sem prazo",IF(N80&lt;TODAY(),"Atrasado",IF(N80-TODAY()&lt;=2,"Vence em breve","No prazo")))))</f>
        <v/>
      </c>
      <c r="P80" s="4" t="n"/>
    </row>
    <row r="81">
      <c r="A81" s="7">
        <f>IF(B81="","",COUNT($B$2:B81))</f>
        <v/>
      </c>
      <c r="B81" s="19" t="n"/>
      <c r="C81" s="4" t="n"/>
      <c r="D81" s="4" t="n"/>
      <c r="E81" s="4" t="n"/>
      <c r="F81" s="4" t="n"/>
      <c r="G81" s="4" t="n"/>
      <c r="H81" s="4" t="n"/>
      <c r="I81" s="4" t="n"/>
      <c r="J81" s="5" t="n"/>
      <c r="K81" s="6" t="n"/>
      <c r="L81" s="4" t="n"/>
      <c r="M81" s="4" t="n"/>
      <c r="N81" s="19" t="n"/>
      <c r="O81" s="7">
        <f>IF(B81="","",IF(I81="Resolvido","Concluído",IF(N81="","Sem prazo",IF(N81&lt;TODAY(),"Atrasado",IF(N81-TODAY()&lt;=2,"Vence em breve","No prazo")))))</f>
        <v/>
      </c>
      <c r="P81" s="4" t="n"/>
    </row>
    <row r="82">
      <c r="A82" s="2">
        <f>IF(B82="","",COUNT($B$2:B82))</f>
        <v/>
      </c>
      <c r="B82" s="19" t="n"/>
      <c r="C82" s="4" t="n"/>
      <c r="D82" s="4" t="n"/>
      <c r="E82" s="4" t="n"/>
      <c r="F82" s="4" t="n"/>
      <c r="G82" s="4" t="n"/>
      <c r="H82" s="4" t="n"/>
      <c r="I82" s="4" t="n"/>
      <c r="J82" s="5" t="n"/>
      <c r="K82" s="6" t="n"/>
      <c r="L82" s="4" t="n"/>
      <c r="M82" s="4" t="n"/>
      <c r="N82" s="19" t="n"/>
      <c r="O82" s="2">
        <f>IF(B82="","",IF(I82="Resolvido","Concluído",IF(N82="","Sem prazo",IF(N82&lt;TODAY(),"Atrasado",IF(N82-TODAY()&lt;=2,"Vence em breve","No prazo")))))</f>
        <v/>
      </c>
      <c r="P82" s="4" t="n"/>
    </row>
    <row r="83">
      <c r="A83" s="7">
        <f>IF(B83="","",COUNT($B$2:B83))</f>
        <v/>
      </c>
      <c r="B83" s="19" t="n"/>
      <c r="C83" s="4" t="n"/>
      <c r="D83" s="4" t="n"/>
      <c r="E83" s="4" t="n"/>
      <c r="F83" s="4" t="n"/>
      <c r="G83" s="4" t="n"/>
      <c r="H83" s="4" t="n"/>
      <c r="I83" s="4" t="n"/>
      <c r="J83" s="5" t="n"/>
      <c r="K83" s="6" t="n"/>
      <c r="L83" s="4" t="n"/>
      <c r="M83" s="4" t="n"/>
      <c r="N83" s="19" t="n"/>
      <c r="O83" s="7">
        <f>IF(B83="","",IF(I83="Resolvido","Concluído",IF(N83="","Sem prazo",IF(N83&lt;TODAY(),"Atrasado",IF(N83-TODAY()&lt;=2,"Vence em breve","No prazo")))))</f>
        <v/>
      </c>
      <c r="P83" s="4" t="n"/>
    </row>
    <row r="84">
      <c r="A84" s="2">
        <f>IF(B84="","",COUNT($B$2:B84))</f>
        <v/>
      </c>
      <c r="B84" s="19" t="n"/>
      <c r="C84" s="4" t="n"/>
      <c r="D84" s="4" t="n"/>
      <c r="E84" s="4" t="n"/>
      <c r="F84" s="4" t="n"/>
      <c r="G84" s="4" t="n"/>
      <c r="H84" s="4" t="n"/>
      <c r="I84" s="4" t="n"/>
      <c r="J84" s="5" t="n"/>
      <c r="K84" s="6" t="n"/>
      <c r="L84" s="4" t="n"/>
      <c r="M84" s="4" t="n"/>
      <c r="N84" s="19" t="n"/>
      <c r="O84" s="2">
        <f>IF(B84="","",IF(I84="Resolvido","Concluído",IF(N84="","Sem prazo",IF(N84&lt;TODAY(),"Atrasado",IF(N84-TODAY()&lt;=2,"Vence em breve","No prazo")))))</f>
        <v/>
      </c>
      <c r="P84" s="4" t="n"/>
    </row>
    <row r="85">
      <c r="A85" s="7">
        <f>IF(B85="","",COUNT($B$2:B85))</f>
        <v/>
      </c>
      <c r="B85" s="19" t="n"/>
      <c r="C85" s="4" t="n"/>
      <c r="D85" s="4" t="n"/>
      <c r="E85" s="4" t="n"/>
      <c r="F85" s="4" t="n"/>
      <c r="G85" s="4" t="n"/>
      <c r="H85" s="4" t="n"/>
      <c r="I85" s="4" t="n"/>
      <c r="J85" s="5" t="n"/>
      <c r="K85" s="6" t="n"/>
      <c r="L85" s="4" t="n"/>
      <c r="M85" s="4" t="n"/>
      <c r="N85" s="19" t="n"/>
      <c r="O85" s="7">
        <f>IF(B85="","",IF(I85="Resolvido","Concluído",IF(N85="","Sem prazo",IF(N85&lt;TODAY(),"Atrasado",IF(N85-TODAY()&lt;=2,"Vence em breve","No prazo")))))</f>
        <v/>
      </c>
      <c r="P85" s="4" t="n"/>
    </row>
    <row r="86">
      <c r="A86" s="2">
        <f>IF(B86="","",COUNT($B$2:B86))</f>
        <v/>
      </c>
      <c r="B86" s="19" t="n"/>
      <c r="C86" s="4" t="n"/>
      <c r="D86" s="4" t="n"/>
      <c r="E86" s="4" t="n"/>
      <c r="F86" s="4" t="n"/>
      <c r="G86" s="4" t="n"/>
      <c r="H86" s="4" t="n"/>
      <c r="I86" s="4" t="n"/>
      <c r="J86" s="5" t="n"/>
      <c r="K86" s="6" t="n"/>
      <c r="L86" s="4" t="n"/>
      <c r="M86" s="4" t="n"/>
      <c r="N86" s="19" t="n"/>
      <c r="O86" s="2">
        <f>IF(B86="","",IF(I86="Resolvido","Concluído",IF(N86="","Sem prazo",IF(N86&lt;TODAY(),"Atrasado",IF(N86-TODAY()&lt;=2,"Vence em breve","No prazo")))))</f>
        <v/>
      </c>
      <c r="P86" s="4" t="n"/>
    </row>
    <row r="87">
      <c r="A87" s="7">
        <f>IF(B87="","",COUNT($B$2:B87))</f>
        <v/>
      </c>
      <c r="B87" s="19" t="n"/>
      <c r="C87" s="4" t="n"/>
      <c r="D87" s="4" t="n"/>
      <c r="E87" s="4" t="n"/>
      <c r="F87" s="4" t="n"/>
      <c r="G87" s="4" t="n"/>
      <c r="H87" s="4" t="n"/>
      <c r="I87" s="4" t="n"/>
      <c r="J87" s="5" t="n"/>
      <c r="K87" s="6" t="n"/>
      <c r="L87" s="4" t="n"/>
      <c r="M87" s="4" t="n"/>
      <c r="N87" s="19" t="n"/>
      <c r="O87" s="7">
        <f>IF(B87="","",IF(I87="Resolvido","Concluído",IF(N87="","Sem prazo",IF(N87&lt;TODAY(),"Atrasado",IF(N87-TODAY()&lt;=2,"Vence em breve","No prazo")))))</f>
        <v/>
      </c>
      <c r="P87" s="4" t="n"/>
    </row>
    <row r="88">
      <c r="A88" s="2">
        <f>IF(B88="","",COUNT($B$2:B88))</f>
        <v/>
      </c>
      <c r="B88" s="19" t="n"/>
      <c r="C88" s="4" t="n"/>
      <c r="D88" s="4" t="n"/>
      <c r="E88" s="4" t="n"/>
      <c r="F88" s="4" t="n"/>
      <c r="G88" s="4" t="n"/>
      <c r="H88" s="4" t="n"/>
      <c r="I88" s="4" t="n"/>
      <c r="J88" s="5" t="n"/>
      <c r="K88" s="6" t="n"/>
      <c r="L88" s="4" t="n"/>
      <c r="M88" s="4" t="n"/>
      <c r="N88" s="19" t="n"/>
      <c r="O88" s="2">
        <f>IF(B88="","",IF(I88="Resolvido","Concluído",IF(N88="","Sem prazo",IF(N88&lt;TODAY(),"Atrasado",IF(N88-TODAY()&lt;=2,"Vence em breve","No prazo")))))</f>
        <v/>
      </c>
      <c r="P88" s="4" t="n"/>
    </row>
    <row r="89">
      <c r="A89" s="7">
        <f>IF(B89="","",COUNT($B$2:B89))</f>
        <v/>
      </c>
      <c r="B89" s="19" t="n"/>
      <c r="C89" s="4" t="n"/>
      <c r="D89" s="4" t="n"/>
      <c r="E89" s="4" t="n"/>
      <c r="F89" s="4" t="n"/>
      <c r="G89" s="4" t="n"/>
      <c r="H89" s="4" t="n"/>
      <c r="I89" s="4" t="n"/>
      <c r="J89" s="5" t="n"/>
      <c r="K89" s="6" t="n"/>
      <c r="L89" s="4" t="n"/>
      <c r="M89" s="4" t="n"/>
      <c r="N89" s="19" t="n"/>
      <c r="O89" s="7">
        <f>IF(B89="","",IF(I89="Resolvido","Concluído",IF(N89="","Sem prazo",IF(N89&lt;TODAY(),"Atrasado",IF(N89-TODAY()&lt;=2,"Vence em breve","No prazo")))))</f>
        <v/>
      </c>
      <c r="P89" s="4" t="n"/>
    </row>
    <row r="90">
      <c r="A90" s="2">
        <f>IF(B90="","",COUNT($B$2:B90))</f>
        <v/>
      </c>
      <c r="B90" s="19" t="n"/>
      <c r="C90" s="4" t="n"/>
      <c r="D90" s="4" t="n"/>
      <c r="E90" s="4" t="n"/>
      <c r="F90" s="4" t="n"/>
      <c r="G90" s="4" t="n"/>
      <c r="H90" s="4" t="n"/>
      <c r="I90" s="4" t="n"/>
      <c r="J90" s="5" t="n"/>
      <c r="K90" s="6" t="n"/>
      <c r="L90" s="4" t="n"/>
      <c r="M90" s="4" t="n"/>
      <c r="N90" s="19" t="n"/>
      <c r="O90" s="2">
        <f>IF(B90="","",IF(I90="Resolvido","Concluído",IF(N90="","Sem prazo",IF(N90&lt;TODAY(),"Atrasado",IF(N90-TODAY()&lt;=2,"Vence em breve","No prazo")))))</f>
        <v/>
      </c>
      <c r="P90" s="4" t="n"/>
    </row>
    <row r="91">
      <c r="A91" s="7">
        <f>IF(B91="","",COUNT($B$2:B91))</f>
        <v/>
      </c>
      <c r="B91" s="19" t="n"/>
      <c r="C91" s="4" t="n"/>
      <c r="D91" s="4" t="n"/>
      <c r="E91" s="4" t="n"/>
      <c r="F91" s="4" t="n"/>
      <c r="G91" s="4" t="n"/>
      <c r="H91" s="4" t="n"/>
      <c r="I91" s="4" t="n"/>
      <c r="J91" s="5" t="n"/>
      <c r="K91" s="6" t="n"/>
      <c r="L91" s="4" t="n"/>
      <c r="M91" s="4" t="n"/>
      <c r="N91" s="19" t="n"/>
      <c r="O91" s="7">
        <f>IF(B91="","",IF(I91="Resolvido","Concluído",IF(N91="","Sem prazo",IF(N91&lt;TODAY(),"Atrasado",IF(N91-TODAY()&lt;=2,"Vence em breve","No prazo")))))</f>
        <v/>
      </c>
      <c r="P91" s="4" t="n"/>
    </row>
    <row r="92">
      <c r="A92" s="2">
        <f>IF(B92="","",COUNT($B$2:B92))</f>
        <v/>
      </c>
      <c r="B92" s="19" t="n"/>
      <c r="C92" s="4" t="n"/>
      <c r="D92" s="4" t="n"/>
      <c r="E92" s="4" t="n"/>
      <c r="F92" s="4" t="n"/>
      <c r="G92" s="4" t="n"/>
      <c r="H92" s="4" t="n"/>
      <c r="I92" s="4" t="n"/>
      <c r="J92" s="5" t="n"/>
      <c r="K92" s="6" t="n"/>
      <c r="L92" s="4" t="n"/>
      <c r="M92" s="4" t="n"/>
      <c r="N92" s="19" t="n"/>
      <c r="O92" s="2">
        <f>IF(B92="","",IF(I92="Resolvido","Concluído",IF(N92="","Sem prazo",IF(N92&lt;TODAY(),"Atrasado",IF(N92-TODAY()&lt;=2,"Vence em breve","No prazo")))))</f>
        <v/>
      </c>
      <c r="P92" s="4" t="n"/>
    </row>
    <row r="93">
      <c r="A93" s="7">
        <f>IF(B93="","",COUNT($B$2:B93))</f>
        <v/>
      </c>
      <c r="B93" s="19" t="n"/>
      <c r="C93" s="4" t="n"/>
      <c r="D93" s="4" t="n"/>
      <c r="E93" s="4" t="n"/>
      <c r="F93" s="4" t="n"/>
      <c r="G93" s="4" t="n"/>
      <c r="H93" s="4" t="n"/>
      <c r="I93" s="4" t="n"/>
      <c r="J93" s="5" t="n"/>
      <c r="K93" s="6" t="n"/>
      <c r="L93" s="4" t="n"/>
      <c r="M93" s="4" t="n"/>
      <c r="N93" s="19" t="n"/>
      <c r="O93" s="7">
        <f>IF(B93="","",IF(I93="Resolvido","Concluído",IF(N93="","Sem prazo",IF(N93&lt;TODAY(),"Atrasado",IF(N93-TODAY()&lt;=2,"Vence em breve","No prazo")))))</f>
        <v/>
      </c>
      <c r="P93" s="4" t="n"/>
    </row>
    <row r="94">
      <c r="A94" s="2">
        <f>IF(B94="","",COUNT($B$2:B94))</f>
        <v/>
      </c>
      <c r="B94" s="19" t="n"/>
      <c r="C94" s="4" t="n"/>
      <c r="D94" s="4" t="n"/>
      <c r="E94" s="4" t="n"/>
      <c r="F94" s="4" t="n"/>
      <c r="G94" s="4" t="n"/>
      <c r="H94" s="4" t="n"/>
      <c r="I94" s="4" t="n"/>
      <c r="J94" s="5" t="n"/>
      <c r="K94" s="6" t="n"/>
      <c r="L94" s="4" t="n"/>
      <c r="M94" s="4" t="n"/>
      <c r="N94" s="19" t="n"/>
      <c r="O94" s="2">
        <f>IF(B94="","",IF(I94="Resolvido","Concluído",IF(N94="","Sem prazo",IF(N94&lt;TODAY(),"Atrasado",IF(N94-TODAY()&lt;=2,"Vence em breve","No prazo")))))</f>
        <v/>
      </c>
      <c r="P94" s="4" t="n"/>
    </row>
    <row r="95">
      <c r="A95" s="7">
        <f>IF(B95="","",COUNT($B$2:B95))</f>
        <v/>
      </c>
      <c r="B95" s="19" t="n"/>
      <c r="C95" s="4" t="n"/>
      <c r="D95" s="4" t="n"/>
      <c r="E95" s="4" t="n"/>
      <c r="F95" s="4" t="n"/>
      <c r="G95" s="4" t="n"/>
      <c r="H95" s="4" t="n"/>
      <c r="I95" s="4" t="n"/>
      <c r="J95" s="5" t="n"/>
      <c r="K95" s="6" t="n"/>
      <c r="L95" s="4" t="n"/>
      <c r="M95" s="4" t="n"/>
      <c r="N95" s="19" t="n"/>
      <c r="O95" s="7">
        <f>IF(B95="","",IF(I95="Resolvido","Concluído",IF(N95="","Sem prazo",IF(N95&lt;TODAY(),"Atrasado",IF(N95-TODAY()&lt;=2,"Vence em breve","No prazo")))))</f>
        <v/>
      </c>
      <c r="P95" s="4" t="n"/>
    </row>
    <row r="96">
      <c r="A96" s="2">
        <f>IF(B96="","",COUNT($B$2:B96))</f>
        <v/>
      </c>
      <c r="B96" s="19" t="n"/>
      <c r="C96" s="4" t="n"/>
      <c r="D96" s="4" t="n"/>
      <c r="E96" s="4" t="n"/>
      <c r="F96" s="4" t="n"/>
      <c r="G96" s="4" t="n"/>
      <c r="H96" s="4" t="n"/>
      <c r="I96" s="4" t="n"/>
      <c r="J96" s="5" t="n"/>
      <c r="K96" s="6" t="n"/>
      <c r="L96" s="4" t="n"/>
      <c r="M96" s="4" t="n"/>
      <c r="N96" s="19" t="n"/>
      <c r="O96" s="2">
        <f>IF(B96="","",IF(I96="Resolvido","Concluído",IF(N96="","Sem prazo",IF(N96&lt;TODAY(),"Atrasado",IF(N96-TODAY()&lt;=2,"Vence em breve","No prazo")))))</f>
        <v/>
      </c>
      <c r="P96" s="4" t="n"/>
    </row>
    <row r="97">
      <c r="A97" s="7">
        <f>IF(B97="","",COUNT($B$2:B97))</f>
        <v/>
      </c>
      <c r="B97" s="19" t="n"/>
      <c r="C97" s="4" t="n"/>
      <c r="D97" s="4" t="n"/>
      <c r="E97" s="4" t="n"/>
      <c r="F97" s="4" t="n"/>
      <c r="G97" s="4" t="n"/>
      <c r="H97" s="4" t="n"/>
      <c r="I97" s="4" t="n"/>
      <c r="J97" s="5" t="n"/>
      <c r="K97" s="6" t="n"/>
      <c r="L97" s="4" t="n"/>
      <c r="M97" s="4" t="n"/>
      <c r="N97" s="19" t="n"/>
      <c r="O97" s="7">
        <f>IF(B97="","",IF(I97="Resolvido","Concluído",IF(N97="","Sem prazo",IF(N97&lt;TODAY(),"Atrasado",IF(N97-TODAY()&lt;=2,"Vence em breve","No prazo")))))</f>
        <v/>
      </c>
      <c r="P97" s="4" t="n"/>
    </row>
    <row r="98">
      <c r="A98" s="2">
        <f>IF(B98="","",COUNT($B$2:B98))</f>
        <v/>
      </c>
      <c r="B98" s="19" t="n"/>
      <c r="C98" s="4" t="n"/>
      <c r="D98" s="4" t="n"/>
      <c r="E98" s="4" t="n"/>
      <c r="F98" s="4" t="n"/>
      <c r="G98" s="4" t="n"/>
      <c r="H98" s="4" t="n"/>
      <c r="I98" s="4" t="n"/>
      <c r="J98" s="5" t="n"/>
      <c r="K98" s="6" t="n"/>
      <c r="L98" s="4" t="n"/>
      <c r="M98" s="4" t="n"/>
      <c r="N98" s="19" t="n"/>
      <c r="O98" s="2">
        <f>IF(B98="","",IF(I98="Resolvido","Concluído",IF(N98="","Sem prazo",IF(N98&lt;TODAY(),"Atrasado",IF(N98-TODAY()&lt;=2,"Vence em breve","No prazo")))))</f>
        <v/>
      </c>
      <c r="P98" s="4" t="n"/>
    </row>
    <row r="99">
      <c r="A99" s="7">
        <f>IF(B99="","",COUNT($B$2:B99))</f>
        <v/>
      </c>
      <c r="B99" s="19" t="n"/>
      <c r="C99" s="4" t="n"/>
      <c r="D99" s="4" t="n"/>
      <c r="E99" s="4" t="n"/>
      <c r="F99" s="4" t="n"/>
      <c r="G99" s="4" t="n"/>
      <c r="H99" s="4" t="n"/>
      <c r="I99" s="4" t="n"/>
      <c r="J99" s="5" t="n"/>
      <c r="K99" s="6" t="n"/>
      <c r="L99" s="4" t="n"/>
      <c r="M99" s="4" t="n"/>
      <c r="N99" s="19" t="n"/>
      <c r="O99" s="7">
        <f>IF(B99="","",IF(I99="Resolvido","Concluído",IF(N99="","Sem prazo",IF(N99&lt;TODAY(),"Atrasado",IF(N99-TODAY()&lt;=2,"Vence em breve","No prazo")))))</f>
        <v/>
      </c>
      <c r="P99" s="4" t="n"/>
    </row>
    <row r="100">
      <c r="A100" s="2">
        <f>IF(B100="","",COUNT($B$2:B100))</f>
        <v/>
      </c>
      <c r="B100" s="19" t="n"/>
      <c r="C100" s="4" t="n"/>
      <c r="D100" s="4" t="n"/>
      <c r="E100" s="4" t="n"/>
      <c r="F100" s="4" t="n"/>
      <c r="G100" s="4" t="n"/>
      <c r="H100" s="4" t="n"/>
      <c r="I100" s="4" t="n"/>
      <c r="J100" s="5" t="n"/>
      <c r="K100" s="6" t="n"/>
      <c r="L100" s="4" t="n"/>
      <c r="M100" s="4" t="n"/>
      <c r="N100" s="19" t="n"/>
      <c r="O100" s="2">
        <f>IF(B100="","",IF(I100="Resolvido","Concluído",IF(N100="","Sem prazo",IF(N100&lt;TODAY(),"Atrasado",IF(N100-TODAY()&lt;=2,"Vence em breve","No prazo")))))</f>
        <v/>
      </c>
      <c r="P100" s="4" t="n"/>
    </row>
    <row r="101">
      <c r="A101" s="7">
        <f>IF(B101="","",COUNT($B$2:B101))</f>
        <v/>
      </c>
      <c r="B101" s="19" t="n"/>
      <c r="C101" s="4" t="n"/>
      <c r="D101" s="4" t="n"/>
      <c r="E101" s="4" t="n"/>
      <c r="F101" s="4" t="n"/>
      <c r="G101" s="4" t="n"/>
      <c r="H101" s="4" t="n"/>
      <c r="I101" s="4" t="n"/>
      <c r="J101" s="5" t="n"/>
      <c r="K101" s="6" t="n"/>
      <c r="L101" s="4" t="n"/>
      <c r="M101" s="4" t="n"/>
      <c r="N101" s="19" t="n"/>
      <c r="O101" s="7">
        <f>IF(B101="","",IF(I101="Resolvido","Concluído",IF(N101="","Sem prazo",IF(N101&lt;TODAY(),"Atrasado",IF(N101-TODAY()&lt;=2,"Vence em breve","No prazo")))))</f>
        <v/>
      </c>
      <c r="P101" s="4" t="n"/>
    </row>
  </sheetData>
  <autoFilter ref="A1:P101"/>
  <conditionalFormatting sqref="H2:H101">
    <cfRule type="expression" priority="1" dxfId="0">
      <formula>H2="Alta"</formula>
    </cfRule>
  </conditionalFormatting>
  <conditionalFormatting sqref="I2:I101">
    <cfRule type="expression" priority="2" dxfId="1">
      <formula>I2="Resolvido"</formula>
    </cfRule>
  </conditionalFormatting>
  <conditionalFormatting sqref="O2:O101">
    <cfRule type="expression" priority="3" dxfId="0">
      <formula>O2="Atrasado"</formula>
    </cfRule>
    <cfRule type="expression" priority="4" dxfId="0">
      <formula>O2="Vence em breve"</formula>
    </cfRule>
    <cfRule type="expression" priority="5" dxfId="1">
      <formula>O2="Concluído"</formula>
    </cfRule>
    <cfRule type="expression" priority="6" dxfId="1">
      <formula>O2="No prazo"</formula>
    </cfRule>
  </conditionalFormatting>
  <conditionalFormatting sqref="K2:K101">
    <cfRule type="expression" priority="7" dxfId="1">
      <formula>K2&gt;0</formula>
    </cfRule>
  </conditionalFormatting>
  <dataValidations count="6">
    <dataValidation sqref="C2:C101" showErrorMessage="1" showInputMessage="1" allowBlank="1" type="list">
      <formula1>"Vendas,Financeiro,Estoque,Compras,Fiscal,Atendimento,Operação"</formula1>
    </dataValidation>
    <dataValidation sqref="H2:H101" showErrorMessage="1" showInputMessage="1" allowBlank="1" type="list">
      <formula1>"Alta,Média,Baixa"</formula1>
    </dataValidation>
    <dataValidation sqref="I2:I101" showErrorMessage="1" showInputMessage="1" allowBlank="1" type="list">
      <formula1>"Aberto,Em andamento,Resolvido"</formula1>
    </dataValidation>
    <dataValidation sqref="L2:L101" showErrorMessage="1" showInputMessage="1" allowBlank="1" type="list">
      <formula1>"Falta de informação,Aguardando cliente,Aguardando fornecedor,Erro de cadastro,Falta de caixa,Falta de estoque,Processo manual"</formula1>
    </dataValidation>
    <dataValidation sqref="J2:J101" showErrorMessage="1" showInputMessage="1" allowBlank="1" type="whole" operator="greaterThanOrEqual">
      <formula1>0</formula1>
    </dataValidation>
    <dataValidation sqref="K2:K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9" customWidth="1" min="2" max="2"/>
    <col width="22" customWidth="1" min="3" max="3"/>
    <col width="19" customWidth="1" min="4" max="4"/>
    <col width="24" customWidth="1" min="5" max="5"/>
    <col width="4" customWidth="1" min="6" max="6"/>
    <col width="4" customWidth="1" min="7" max="7"/>
    <col width="16" customWidth="1" min="8" max="8"/>
    <col width="12" customWidth="1" min="9" max="9"/>
    <col width="34" customWidth="1" min="10" max="10"/>
  </cols>
  <sheetData>
    <row r="1" ht="32" customHeight="1">
      <c r="A1" s="8" t="inlineStr">
        <is>
          <t>Painel de Indicadores - Controle de Travamentos Operacionais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1" t="n"/>
    </row>
    <row r="2"/>
    <row r="3" ht="30" customHeight="1">
      <c r="A3" s="9" t="inlineStr">
        <is>
          <t>Total de travamentos</t>
        </is>
      </c>
      <c r="C3" s="9" t="inlineStr">
        <is>
          <t>Travamentos abertos</t>
        </is>
      </c>
      <c r="E3" s="9" t="inlineStr">
        <is>
          <t>Valor total impactado</t>
        </is>
      </c>
      <c r="G3" s="9" t="inlineStr">
        <is>
          <t>Valor médio por travamento</t>
        </is>
      </c>
      <c r="I3" s="9" t="inlineStr">
        <is>
          <t>Alta prioridade</t>
        </is>
      </c>
    </row>
    <row r="4" ht="32" customHeight="1">
      <c r="A4" s="10">
        <f>COUNTA('Registro de Travamentos'!B2:B1000)</f>
        <v/>
      </c>
      <c r="C4" s="10">
        <f>COUNTIF('Registro de Travamentos'!I2:I1000,"Aberto")</f>
        <v/>
      </c>
      <c r="E4" s="11">
        <f>SUM('Registro de Travamentos'!K2:K1000)</f>
        <v/>
      </c>
      <c r="G4" s="11">
        <f>IFERROR(AVERAGE('Registro de Travamentos'!K2:K1000),0)</f>
        <v/>
      </c>
      <c r="I4" s="10">
        <f>COUNTIF('Registro de Travamentos'!H2:H1000,"Alta")</f>
        <v/>
      </c>
    </row>
    <row r="5"/>
    <row r="6"/>
    <row r="7"/>
    <row r="8"/>
    <row r="9">
      <c r="A9" s="1" t="inlineStr">
        <is>
          <t>Área</t>
        </is>
      </c>
      <c r="B9" s="1" t="inlineStr">
        <is>
          <t>Prioridade de atenção</t>
        </is>
      </c>
      <c r="C9" s="1" t="inlineStr">
        <is>
          <t>Quantidade</t>
        </is>
      </c>
      <c r="D9" s="1" t="inlineStr">
        <is>
          <t>Valor impactado (R$)</t>
        </is>
      </c>
      <c r="E9" s="1" t="inlineStr">
        <is>
          <t>Orientação</t>
        </is>
      </c>
      <c r="H9" s="1" t="inlineStr">
        <is>
          <t>Prioridade</t>
        </is>
      </c>
      <c r="I9" s="1" t="inlineStr">
        <is>
          <t>Peso</t>
        </is>
      </c>
      <c r="J9" s="1" t="inlineStr">
        <is>
          <t>Orientação</t>
        </is>
      </c>
    </row>
    <row r="10">
      <c r="A10" s="12" t="inlineStr">
        <is>
          <t>Vendas</t>
        </is>
      </c>
      <c r="B10" s="13" t="inlineStr">
        <is>
          <t>Média</t>
        </is>
      </c>
      <c r="C10" s="2">
        <f>COUNTIF('Registro de Travamentos'!C:C,A10)</f>
        <v/>
      </c>
      <c r="D10" s="14">
        <f>SUMIF('Registro de Travamentos'!C:C,A10,'Registro de Travamentos'!K:K)</f>
        <v/>
      </c>
      <c r="E10" s="12">
        <f>IFERROR(VLOOKUP(B10,$H$10:$J$12,3,FALSE),"Sem orientação")</f>
        <v/>
      </c>
      <c r="H10" s="2" t="inlineStr">
        <is>
          <t>Alta</t>
        </is>
      </c>
      <c r="I10" s="2" t="n">
        <v>3</v>
      </c>
      <c r="J10" s="12" t="inlineStr">
        <is>
          <t>Atuar hoje e acompanhar diariamente.</t>
        </is>
      </c>
    </row>
    <row r="11">
      <c r="A11" s="15" t="inlineStr">
        <is>
          <t>Financeiro</t>
        </is>
      </c>
      <c r="B11" s="13" t="inlineStr">
        <is>
          <t>Alta</t>
        </is>
      </c>
      <c r="C11" s="7">
        <f>COUNTIF('Registro de Travamentos'!C:C,A11)</f>
        <v/>
      </c>
      <c r="D11" s="16">
        <f>SUMIF('Registro de Travamentos'!C:C,A11,'Registro de Travamentos'!K:K)</f>
        <v/>
      </c>
      <c r="E11" s="15">
        <f>IFERROR(VLOOKUP(B11,$H$10:$J$12,3,FALSE),"Sem orientação")</f>
        <v/>
      </c>
      <c r="H11" s="7" t="inlineStr">
        <is>
          <t>Média</t>
        </is>
      </c>
      <c r="I11" s="7" t="n">
        <v>2</v>
      </c>
      <c r="J11" s="15" t="inlineStr">
        <is>
          <t>Definir responsável e prazo de acompanhamento.</t>
        </is>
      </c>
    </row>
    <row r="12">
      <c r="A12" s="12" t="inlineStr">
        <is>
          <t>Estoque</t>
        </is>
      </c>
      <c r="B12" s="13" t="inlineStr">
        <is>
          <t>Alta</t>
        </is>
      </c>
      <c r="C12" s="2">
        <f>COUNTIF('Registro de Travamentos'!C:C,A12)</f>
        <v/>
      </c>
      <c r="D12" s="14">
        <f>SUMIF('Registro de Travamentos'!C:C,A12,'Registro de Travamentos'!K:K)</f>
        <v/>
      </c>
      <c r="E12" s="12">
        <f>IFERROR(VLOOKUP(B12,$H$10:$J$12,3,FALSE),"Sem orientação")</f>
        <v/>
      </c>
      <c r="H12" s="2" t="inlineStr">
        <is>
          <t>Baixa</t>
        </is>
      </c>
      <c r="I12" s="2" t="n">
        <v>1</v>
      </c>
      <c r="J12" s="12" t="inlineStr">
        <is>
          <t>Programar ação sem comprometer a rotina.</t>
        </is>
      </c>
    </row>
    <row r="13">
      <c r="A13" s="15" t="inlineStr">
        <is>
          <t>Compras</t>
        </is>
      </c>
      <c r="B13" s="13" t="inlineStr">
        <is>
          <t>Média</t>
        </is>
      </c>
      <c r="C13" s="7">
        <f>COUNTIF('Registro de Travamentos'!C:C,A13)</f>
        <v/>
      </c>
      <c r="D13" s="16">
        <f>SUMIF('Registro de Travamentos'!C:C,A13,'Registro de Travamentos'!K:K)</f>
        <v/>
      </c>
      <c r="E13" s="15">
        <f>IFERROR(VLOOKUP(B13,$H$10:$J$12,3,FALSE),"Sem orientação")</f>
        <v/>
      </c>
    </row>
    <row r="14">
      <c r="A14" s="12" t="inlineStr">
        <is>
          <t>Fiscal</t>
        </is>
      </c>
      <c r="B14" s="13" t="inlineStr">
        <is>
          <t>Alta</t>
        </is>
      </c>
      <c r="C14" s="2">
        <f>COUNTIF('Registro de Travamentos'!C:C,A14)</f>
        <v/>
      </c>
      <c r="D14" s="14">
        <f>SUMIF('Registro de Travamentos'!C:C,A14,'Registro de Travamentos'!K:K)</f>
        <v/>
      </c>
      <c r="E14" s="12">
        <f>IFERROR(VLOOKUP(B14,$H$10:$J$12,3,FALSE),"Sem orientação")</f>
        <v/>
      </c>
    </row>
    <row r="15">
      <c r="A15" s="15" t="inlineStr">
        <is>
          <t>Atendimento</t>
        </is>
      </c>
      <c r="B15" s="13" t="inlineStr">
        <is>
          <t>Baixa</t>
        </is>
      </c>
      <c r="C15" s="7">
        <f>COUNTIF('Registro de Travamentos'!C:C,A15)</f>
        <v/>
      </c>
      <c r="D15" s="16">
        <f>SUMIF('Registro de Travamentos'!C:C,A15,'Registro de Travamentos'!K:K)</f>
        <v/>
      </c>
      <c r="E15" s="15">
        <f>IFERROR(VLOOKUP(B15,$H$10:$J$12,3,FALSE),"Sem orientação")</f>
        <v/>
      </c>
    </row>
    <row r="16">
      <c r="A16" s="12" t="inlineStr">
        <is>
          <t>Operação</t>
        </is>
      </c>
      <c r="B16" s="13" t="inlineStr">
        <is>
          <t>Alta</t>
        </is>
      </c>
      <c r="C16" s="2">
        <f>COUNTIF('Registro de Travamentos'!C:C,A16)</f>
        <v/>
      </c>
      <c r="D16" s="14">
        <f>SUMIF('Registro de Travamentos'!C:C,A16,'Registro de Travamentos'!K:K)</f>
        <v/>
      </c>
      <c r="E16" s="12">
        <f>IFERROR(VLOOKUP(B16,$H$10:$J$12,3,FALSE),"Sem orientação")</f>
        <v/>
      </c>
    </row>
  </sheetData>
  <mergeCells count="1">
    <mergeCell ref="A1:J1"/>
  </mergeCells>
  <conditionalFormatting sqref="B10:B16">
    <cfRule type="expression" priority="1" dxfId="0">
      <formula>B10="Alta"</formula>
    </cfRule>
  </conditionalFormatting>
  <conditionalFormatting sqref="C10:C16">
    <cfRule type="expression" priority="2" dxfId="1">
      <formula>C10&gt;0</formula>
    </cfRule>
  </conditionalFormatting>
  <dataValidations count="1">
    <dataValidation sqref="B10:B16" showErrorMessage="1" showInputMessage="1" allowBlank="0" type="list">
      <formula1>"Alta,Média,Baixa"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22" customWidth="1" min="3" max="3"/>
    <col width="16" customWidth="1" min="4" max="4"/>
    <col width="16" customWidth="1" min="5" max="5"/>
    <col width="17" customWidth="1" min="6" max="6"/>
    <col width="34" customWidth="1" min="7" max="7"/>
    <col width="20" customWidth="1" min="8" max="8"/>
    <col width="32" customWidth="1" min="9" max="9"/>
  </cols>
  <sheetData>
    <row r="1" ht="30" customHeight="1">
      <c r="A1" s="1" t="inlineStr">
        <is>
          <t>ID do travamento</t>
        </is>
      </c>
      <c r="B1" s="1" t="inlineStr">
        <is>
          <t>Ação corretiva</t>
        </is>
      </c>
      <c r="C1" s="1" t="inlineStr">
        <is>
          <t>Responsável</t>
        </is>
      </c>
      <c r="D1" s="1" t="inlineStr">
        <is>
          <t>Data de início</t>
        </is>
      </c>
      <c r="E1" s="1" t="inlineStr">
        <is>
          <t>Prazo</t>
        </is>
      </c>
      <c r="F1" s="1" t="inlineStr">
        <is>
          <t>Status</t>
        </is>
      </c>
      <c r="G1" s="1" t="inlineStr">
        <is>
          <t>Evidência/resultado</t>
        </is>
      </c>
      <c r="H1" s="1" t="inlineStr">
        <is>
          <t>Custo da ação (R$)</t>
        </is>
      </c>
      <c r="I1" s="1" t="inlineStr">
        <is>
          <t>Observações</t>
        </is>
      </c>
    </row>
    <row r="2">
      <c r="A2" s="13" t="n">
        <v>1</v>
      </c>
      <c r="B2" s="4" t="inlineStr">
        <is>
          <t>Confirmar valores e pagamento do DAS</t>
        </is>
      </c>
      <c r="C2" s="4" t="inlineStr">
        <is>
          <t>Ana Souza</t>
        </is>
      </c>
      <c r="D2" s="19" t="n">
        <v>46275</v>
      </c>
      <c r="E2" s="19" t="n">
        <v>46277</v>
      </c>
      <c r="F2" s="13" t="inlineStr">
        <is>
          <t>Em andamento</t>
        </is>
      </c>
      <c r="G2" s="4" t="inlineStr">
        <is>
          <t>Conferência iniciada com contador</t>
        </is>
      </c>
      <c r="H2" s="6" t="n">
        <v>0</v>
      </c>
      <c r="I2" s="4" t="inlineStr">
        <is>
          <t>Prioridade por vencimento</t>
        </is>
      </c>
    </row>
    <row r="3">
      <c r="A3" s="13" t="n">
        <v>2</v>
      </c>
      <c r="B3" s="4" t="inlineStr">
        <is>
          <t>Ligar para cliente e validar orçamento</t>
        </is>
      </c>
      <c r="C3" s="4" t="inlineStr">
        <is>
          <t>Carlos Lima</t>
        </is>
      </c>
      <c r="D3" s="19" t="n">
        <v>46276</v>
      </c>
      <c r="E3" s="19" t="n">
        <v>46277</v>
      </c>
      <c r="F3" s="13" t="inlineStr">
        <is>
          <t>Em andamento</t>
        </is>
      </c>
      <c r="G3" s="4" t="inlineStr">
        <is>
          <t>Ligação agendada</t>
        </is>
      </c>
      <c r="H3" s="6" t="n">
        <v>25</v>
      </c>
      <c r="I3" s="4" t="inlineStr">
        <is>
          <t>Registrar retorno do cliente</t>
        </is>
      </c>
    </row>
    <row r="4">
      <c r="A4" s="13" t="n">
        <v>3</v>
      </c>
      <c r="B4" s="4" t="inlineStr">
        <is>
          <t>Cotar novo fornecedor de embalagens</t>
        </is>
      </c>
      <c r="C4" s="4" t="inlineStr">
        <is>
          <t>Juliana Mendes</t>
        </is>
      </c>
      <c r="D4" s="19" t="n">
        <v>46276</v>
      </c>
      <c r="E4" s="19" t="n">
        <v>46280</v>
      </c>
      <c r="F4" s="13" t="inlineStr">
        <is>
          <t>Aberto</t>
        </is>
      </c>
      <c r="G4" s="4" t="inlineStr">
        <is>
          <t>Três cotações pendentes</t>
        </is>
      </c>
      <c r="H4" s="6" t="n">
        <v>0</v>
      </c>
      <c r="I4" s="4" t="inlineStr">
        <is>
          <t>Comparar prazo e frete</t>
        </is>
      </c>
    </row>
    <row r="5">
      <c r="A5" s="13" t="n">
        <v>4</v>
      </c>
      <c r="B5" s="4" t="inlineStr">
        <is>
          <t>Atualizar cadastro fiscal do cliente</t>
        </is>
      </c>
      <c r="C5" s="4" t="inlineStr">
        <is>
          <t>Rafael Oliveira</t>
        </is>
      </c>
      <c r="D5" s="19" t="n">
        <v>46274</v>
      </c>
      <c r="E5" s="19" t="n">
        <v>46276</v>
      </c>
      <c r="F5" s="13" t="inlineStr">
        <is>
          <t>Em andamento</t>
        </is>
      </c>
      <c r="G5" s="4" t="inlineStr">
        <is>
          <t>Cadastro revisado parcialmente</t>
        </is>
      </c>
      <c r="H5" s="6" t="n">
        <v>0</v>
      </c>
      <c r="I5" s="4" t="inlineStr">
        <is>
          <t>Validar inscrição estadual</t>
        </is>
      </c>
    </row>
    <row r="6">
      <c r="A6" s="13" t="n">
        <v>5</v>
      </c>
      <c r="B6" s="4" t="inlineStr">
        <is>
          <t>Cobrar posição de entrega da matéria-prima</t>
        </is>
      </c>
      <c r="C6" s="4" t="inlineStr">
        <is>
          <t>Pedro Santos</t>
        </is>
      </c>
      <c r="D6" s="19" t="n">
        <v>46276</v>
      </c>
      <c r="E6" s="19" t="n">
        <v>46278</v>
      </c>
      <c r="F6" s="13" t="inlineStr">
        <is>
          <t>Aberto</t>
        </is>
      </c>
      <c r="G6" s="4" t="inlineStr">
        <is>
          <t>Mensagem enviada ao fornecedor</t>
        </is>
      </c>
      <c r="H6" s="6" t="n">
        <v>0</v>
      </c>
      <c r="I6" s="4" t="inlineStr">
        <is>
          <t>Buscar alternativa local</t>
        </is>
      </c>
    </row>
    <row r="7">
      <c r="A7" s="13" t="n">
        <v>7</v>
      </c>
      <c r="B7" s="4" t="inlineStr">
        <is>
          <t>Realizar manutenção do equipamento</t>
        </is>
      </c>
      <c r="C7" s="4" t="inlineStr">
        <is>
          <t>Lucas Ferreira</t>
        </is>
      </c>
      <c r="D7" s="19" t="n">
        <v>46276</v>
      </c>
      <c r="E7" s="19" t="n">
        <v>46277</v>
      </c>
      <c r="F7" s="13" t="inlineStr">
        <is>
          <t>Em andamento</t>
        </is>
      </c>
      <c r="G7" s="4" t="inlineStr">
        <is>
          <t>Técnico confirmado</t>
        </is>
      </c>
      <c r="H7" s="6" t="n">
        <v>450</v>
      </c>
      <c r="I7" s="4" t="inlineStr">
        <is>
          <t>Solicitar laudo técnico</t>
        </is>
      </c>
    </row>
    <row r="8">
      <c r="A8" s="13" t="n">
        <v>8</v>
      </c>
      <c r="B8" s="4" t="inlineStr">
        <is>
          <t>Solicitar comprovante bancário</t>
        </is>
      </c>
      <c r="C8" s="4" t="inlineStr">
        <is>
          <t>Beatriz Alves</t>
        </is>
      </c>
      <c r="D8" s="19" t="n">
        <v>46274</v>
      </c>
      <c r="E8" s="19" t="n">
        <v>46275</v>
      </c>
      <c r="F8" s="13" t="inlineStr">
        <is>
          <t>Resolvido</t>
        </is>
      </c>
      <c r="G8" s="4" t="inlineStr">
        <is>
          <t>Comprovante anexado</t>
        </is>
      </c>
      <c r="H8" s="6" t="n">
        <v>0</v>
      </c>
      <c r="I8" s="4" t="inlineStr">
        <is>
          <t>Arquivado no financeiro</t>
        </is>
      </c>
    </row>
    <row r="9">
      <c r="A9" s="13" t="n">
        <v>9</v>
      </c>
      <c r="B9" s="4" t="inlineStr">
        <is>
          <t>Atualizar fotos do catálogo digital</t>
        </is>
      </c>
      <c r="C9" s="4" t="inlineStr">
        <is>
          <t>Diego Martins</t>
        </is>
      </c>
      <c r="D9" s="19" t="n">
        <v>46277</v>
      </c>
      <c r="E9" s="19" t="n">
        <v>46284</v>
      </c>
      <c r="F9" s="13" t="inlineStr">
        <is>
          <t>Aberto</t>
        </is>
      </c>
      <c r="G9" s="4" t="inlineStr">
        <is>
          <t>Imagens aguardando edição</t>
        </is>
      </c>
      <c r="H9" s="6" t="n">
        <v>180</v>
      </c>
      <c r="I9" s="4" t="inlineStr">
        <is>
          <t>Publicar após aprovação</t>
        </is>
      </c>
    </row>
    <row r="10">
      <c r="A10" s="13" t="n"/>
      <c r="B10" s="4" t="n"/>
      <c r="C10" s="4" t="n"/>
      <c r="D10" s="19" t="n"/>
      <c r="E10" s="19" t="n"/>
      <c r="F10" s="13" t="n"/>
      <c r="G10" s="4" t="n"/>
      <c r="H10" s="6" t="n"/>
      <c r="I10" s="4" t="n"/>
    </row>
    <row r="11">
      <c r="A11" s="13" t="n"/>
      <c r="B11" s="4" t="n"/>
      <c r="C11" s="4" t="n"/>
      <c r="D11" s="19" t="n"/>
      <c r="E11" s="19" t="n"/>
      <c r="F11" s="13" t="n"/>
      <c r="G11" s="4" t="n"/>
      <c r="H11" s="6" t="n"/>
      <c r="I11" s="4" t="n"/>
    </row>
    <row r="12">
      <c r="A12" s="13" t="n"/>
      <c r="B12" s="4" t="n"/>
      <c r="C12" s="4" t="n"/>
      <c r="D12" s="19" t="n"/>
      <c r="E12" s="19" t="n"/>
      <c r="F12" s="13" t="n"/>
      <c r="G12" s="4" t="n"/>
      <c r="H12" s="6" t="n"/>
      <c r="I12" s="4" t="n"/>
    </row>
    <row r="13">
      <c r="A13" s="13" t="n"/>
      <c r="B13" s="4" t="n"/>
      <c r="C13" s="4" t="n"/>
      <c r="D13" s="19" t="n"/>
      <c r="E13" s="19" t="n"/>
      <c r="F13" s="13" t="n"/>
      <c r="G13" s="4" t="n"/>
      <c r="H13" s="6" t="n"/>
      <c r="I13" s="4" t="n"/>
    </row>
    <row r="14">
      <c r="A14" s="13" t="n"/>
      <c r="B14" s="4" t="n"/>
      <c r="C14" s="4" t="n"/>
      <c r="D14" s="19" t="n"/>
      <c r="E14" s="19" t="n"/>
      <c r="F14" s="13" t="n"/>
      <c r="G14" s="4" t="n"/>
      <c r="H14" s="6" t="n"/>
      <c r="I14" s="4" t="n"/>
    </row>
    <row r="15">
      <c r="A15" s="13" t="n"/>
      <c r="B15" s="4" t="n"/>
      <c r="C15" s="4" t="n"/>
      <c r="D15" s="19" t="n"/>
      <c r="E15" s="19" t="n"/>
      <c r="F15" s="13" t="n"/>
      <c r="G15" s="4" t="n"/>
      <c r="H15" s="6" t="n"/>
      <c r="I15" s="4" t="n"/>
    </row>
    <row r="16">
      <c r="A16" s="13" t="n"/>
      <c r="B16" s="4" t="n"/>
      <c r="C16" s="4" t="n"/>
      <c r="D16" s="19" t="n"/>
      <c r="E16" s="19" t="n"/>
      <c r="F16" s="13" t="n"/>
      <c r="G16" s="4" t="n"/>
      <c r="H16" s="6" t="n"/>
      <c r="I16" s="4" t="n"/>
    </row>
    <row r="17">
      <c r="A17" s="13" t="n"/>
      <c r="B17" s="4" t="n"/>
      <c r="C17" s="4" t="n"/>
      <c r="D17" s="19" t="n"/>
      <c r="E17" s="19" t="n"/>
      <c r="F17" s="13" t="n"/>
      <c r="G17" s="4" t="n"/>
      <c r="H17" s="6" t="n"/>
      <c r="I17" s="4" t="n"/>
    </row>
    <row r="18">
      <c r="A18" s="13" t="n"/>
      <c r="B18" s="4" t="n"/>
      <c r="C18" s="4" t="n"/>
      <c r="D18" s="19" t="n"/>
      <c r="E18" s="19" t="n"/>
      <c r="F18" s="13" t="n"/>
      <c r="G18" s="4" t="n"/>
      <c r="H18" s="6" t="n"/>
      <c r="I18" s="4" t="n"/>
    </row>
    <row r="19">
      <c r="A19" s="13" t="n"/>
      <c r="B19" s="4" t="n"/>
      <c r="C19" s="4" t="n"/>
      <c r="D19" s="19" t="n"/>
      <c r="E19" s="19" t="n"/>
      <c r="F19" s="13" t="n"/>
      <c r="G19" s="4" t="n"/>
      <c r="H19" s="6" t="n"/>
      <c r="I19" s="4" t="n"/>
    </row>
    <row r="20">
      <c r="A20" s="13" t="n"/>
      <c r="B20" s="4" t="n"/>
      <c r="C20" s="4" t="n"/>
      <c r="D20" s="19" t="n"/>
      <c r="E20" s="19" t="n"/>
      <c r="F20" s="13" t="n"/>
      <c r="G20" s="4" t="n"/>
      <c r="H20" s="6" t="n"/>
      <c r="I20" s="4" t="n"/>
    </row>
    <row r="21">
      <c r="A21" s="13" t="n"/>
      <c r="B21" s="4" t="n"/>
      <c r="C21" s="4" t="n"/>
      <c r="D21" s="19" t="n"/>
      <c r="E21" s="19" t="n"/>
      <c r="F21" s="13" t="n"/>
      <c r="G21" s="4" t="n"/>
      <c r="H21" s="6" t="n"/>
      <c r="I21" s="4" t="n"/>
    </row>
    <row r="22">
      <c r="A22" s="13" t="n"/>
      <c r="B22" s="4" t="n"/>
      <c r="C22" s="4" t="n"/>
      <c r="D22" s="19" t="n"/>
      <c r="E22" s="19" t="n"/>
      <c r="F22" s="13" t="n"/>
      <c r="G22" s="4" t="n"/>
      <c r="H22" s="6" t="n"/>
      <c r="I22" s="4" t="n"/>
    </row>
    <row r="23">
      <c r="A23" s="13" t="n"/>
      <c r="B23" s="4" t="n"/>
      <c r="C23" s="4" t="n"/>
      <c r="D23" s="19" t="n"/>
      <c r="E23" s="19" t="n"/>
      <c r="F23" s="13" t="n"/>
      <c r="G23" s="4" t="n"/>
      <c r="H23" s="6" t="n"/>
      <c r="I23" s="4" t="n"/>
    </row>
    <row r="24">
      <c r="A24" s="13" t="n"/>
      <c r="B24" s="4" t="n"/>
      <c r="C24" s="4" t="n"/>
      <c r="D24" s="19" t="n"/>
      <c r="E24" s="19" t="n"/>
      <c r="F24" s="13" t="n"/>
      <c r="G24" s="4" t="n"/>
      <c r="H24" s="6" t="n"/>
      <c r="I24" s="4" t="n"/>
    </row>
    <row r="25">
      <c r="A25" s="13" t="n"/>
      <c r="B25" s="4" t="n"/>
      <c r="C25" s="4" t="n"/>
      <c r="D25" s="19" t="n"/>
      <c r="E25" s="19" t="n"/>
      <c r="F25" s="13" t="n"/>
      <c r="G25" s="4" t="n"/>
      <c r="H25" s="6" t="n"/>
      <c r="I25" s="4" t="n"/>
    </row>
    <row r="26">
      <c r="A26" s="13" t="n"/>
      <c r="B26" s="4" t="n"/>
      <c r="C26" s="4" t="n"/>
      <c r="D26" s="19" t="n"/>
      <c r="E26" s="19" t="n"/>
      <c r="F26" s="13" t="n"/>
      <c r="G26" s="4" t="n"/>
      <c r="H26" s="6" t="n"/>
      <c r="I26" s="4" t="n"/>
    </row>
    <row r="27">
      <c r="A27" s="13" t="n"/>
      <c r="B27" s="4" t="n"/>
      <c r="C27" s="4" t="n"/>
      <c r="D27" s="19" t="n"/>
      <c r="E27" s="19" t="n"/>
      <c r="F27" s="13" t="n"/>
      <c r="G27" s="4" t="n"/>
      <c r="H27" s="6" t="n"/>
      <c r="I27" s="4" t="n"/>
    </row>
    <row r="28">
      <c r="A28" s="13" t="n"/>
      <c r="B28" s="4" t="n"/>
      <c r="C28" s="4" t="n"/>
      <c r="D28" s="19" t="n"/>
      <c r="E28" s="19" t="n"/>
      <c r="F28" s="13" t="n"/>
      <c r="G28" s="4" t="n"/>
      <c r="H28" s="6" t="n"/>
      <c r="I28" s="4" t="n"/>
    </row>
    <row r="29">
      <c r="A29" s="13" t="n"/>
      <c r="B29" s="4" t="n"/>
      <c r="C29" s="4" t="n"/>
      <c r="D29" s="19" t="n"/>
      <c r="E29" s="19" t="n"/>
      <c r="F29" s="13" t="n"/>
      <c r="G29" s="4" t="n"/>
      <c r="H29" s="6" t="n"/>
      <c r="I29" s="4" t="n"/>
    </row>
    <row r="30">
      <c r="A30" s="13" t="n"/>
      <c r="B30" s="4" t="n"/>
      <c r="C30" s="4" t="n"/>
      <c r="D30" s="19" t="n"/>
      <c r="E30" s="19" t="n"/>
      <c r="F30" s="13" t="n"/>
      <c r="G30" s="4" t="n"/>
      <c r="H30" s="6" t="n"/>
      <c r="I30" s="4" t="n"/>
    </row>
    <row r="31">
      <c r="A31" s="13" t="n"/>
      <c r="B31" s="4" t="n"/>
      <c r="C31" s="4" t="n"/>
      <c r="D31" s="19" t="n"/>
      <c r="E31" s="19" t="n"/>
      <c r="F31" s="13" t="n"/>
      <c r="G31" s="4" t="n"/>
      <c r="H31" s="6" t="n"/>
      <c r="I31" s="4" t="n"/>
    </row>
    <row r="32">
      <c r="A32" s="13" t="n"/>
      <c r="B32" s="4" t="n"/>
      <c r="C32" s="4" t="n"/>
      <c r="D32" s="19" t="n"/>
      <c r="E32" s="19" t="n"/>
      <c r="F32" s="13" t="n"/>
      <c r="G32" s="4" t="n"/>
      <c r="H32" s="6" t="n"/>
      <c r="I32" s="4" t="n"/>
    </row>
    <row r="33">
      <c r="A33" s="13" t="n"/>
      <c r="B33" s="4" t="n"/>
      <c r="C33" s="4" t="n"/>
      <c r="D33" s="19" t="n"/>
      <c r="E33" s="19" t="n"/>
      <c r="F33" s="13" t="n"/>
      <c r="G33" s="4" t="n"/>
      <c r="H33" s="6" t="n"/>
      <c r="I33" s="4" t="n"/>
    </row>
    <row r="34">
      <c r="A34" s="13" t="n"/>
      <c r="B34" s="4" t="n"/>
      <c r="C34" s="4" t="n"/>
      <c r="D34" s="19" t="n"/>
      <c r="E34" s="19" t="n"/>
      <c r="F34" s="13" t="n"/>
      <c r="G34" s="4" t="n"/>
      <c r="H34" s="6" t="n"/>
      <c r="I34" s="4" t="n"/>
    </row>
    <row r="35">
      <c r="A35" s="13" t="n"/>
      <c r="B35" s="4" t="n"/>
      <c r="C35" s="4" t="n"/>
      <c r="D35" s="19" t="n"/>
      <c r="E35" s="19" t="n"/>
      <c r="F35" s="13" t="n"/>
      <c r="G35" s="4" t="n"/>
      <c r="H35" s="6" t="n"/>
      <c r="I35" s="4" t="n"/>
    </row>
    <row r="36">
      <c r="A36" s="13" t="n"/>
      <c r="B36" s="4" t="n"/>
      <c r="C36" s="4" t="n"/>
      <c r="D36" s="19" t="n"/>
      <c r="E36" s="19" t="n"/>
      <c r="F36" s="13" t="n"/>
      <c r="G36" s="4" t="n"/>
      <c r="H36" s="6" t="n"/>
      <c r="I36" s="4" t="n"/>
    </row>
    <row r="37">
      <c r="A37" s="13" t="n"/>
      <c r="B37" s="4" t="n"/>
      <c r="C37" s="4" t="n"/>
      <c r="D37" s="19" t="n"/>
      <c r="E37" s="19" t="n"/>
      <c r="F37" s="13" t="n"/>
      <c r="G37" s="4" t="n"/>
      <c r="H37" s="6" t="n"/>
      <c r="I37" s="4" t="n"/>
    </row>
    <row r="38">
      <c r="A38" s="13" t="n"/>
      <c r="B38" s="4" t="n"/>
      <c r="C38" s="4" t="n"/>
      <c r="D38" s="19" t="n"/>
      <c r="E38" s="19" t="n"/>
      <c r="F38" s="13" t="n"/>
      <c r="G38" s="4" t="n"/>
      <c r="H38" s="6" t="n"/>
      <c r="I38" s="4" t="n"/>
    </row>
    <row r="39">
      <c r="A39" s="13" t="n"/>
      <c r="B39" s="4" t="n"/>
      <c r="C39" s="4" t="n"/>
      <c r="D39" s="19" t="n"/>
      <c r="E39" s="19" t="n"/>
      <c r="F39" s="13" t="n"/>
      <c r="G39" s="4" t="n"/>
      <c r="H39" s="6" t="n"/>
      <c r="I39" s="4" t="n"/>
    </row>
    <row r="40">
      <c r="A40" s="13" t="n"/>
      <c r="B40" s="4" t="n"/>
      <c r="C40" s="4" t="n"/>
      <c r="D40" s="19" t="n"/>
      <c r="E40" s="19" t="n"/>
      <c r="F40" s="13" t="n"/>
      <c r="G40" s="4" t="n"/>
      <c r="H40" s="6" t="n"/>
      <c r="I40" s="4" t="n"/>
    </row>
    <row r="41">
      <c r="A41" s="13" t="n"/>
      <c r="B41" s="4" t="n"/>
      <c r="C41" s="4" t="n"/>
      <c r="D41" s="19" t="n"/>
      <c r="E41" s="19" t="n"/>
      <c r="F41" s="13" t="n"/>
      <c r="G41" s="4" t="n"/>
      <c r="H41" s="6" t="n"/>
      <c r="I41" s="4" t="n"/>
    </row>
    <row r="42">
      <c r="A42" s="13" t="n"/>
      <c r="B42" s="4" t="n"/>
      <c r="C42" s="4" t="n"/>
      <c r="D42" s="19" t="n"/>
      <c r="E42" s="19" t="n"/>
      <c r="F42" s="13" t="n"/>
      <c r="G42" s="4" t="n"/>
      <c r="H42" s="6" t="n"/>
      <c r="I42" s="4" t="n"/>
    </row>
    <row r="43">
      <c r="A43" s="13" t="n"/>
      <c r="B43" s="4" t="n"/>
      <c r="C43" s="4" t="n"/>
      <c r="D43" s="19" t="n"/>
      <c r="E43" s="19" t="n"/>
      <c r="F43" s="13" t="n"/>
      <c r="G43" s="4" t="n"/>
      <c r="H43" s="6" t="n"/>
      <c r="I43" s="4" t="n"/>
    </row>
    <row r="44">
      <c r="A44" s="13" t="n"/>
      <c r="B44" s="4" t="n"/>
      <c r="C44" s="4" t="n"/>
      <c r="D44" s="19" t="n"/>
      <c r="E44" s="19" t="n"/>
      <c r="F44" s="13" t="n"/>
      <c r="G44" s="4" t="n"/>
      <c r="H44" s="6" t="n"/>
      <c r="I44" s="4" t="n"/>
    </row>
    <row r="45">
      <c r="A45" s="13" t="n"/>
      <c r="B45" s="4" t="n"/>
      <c r="C45" s="4" t="n"/>
      <c r="D45" s="19" t="n"/>
      <c r="E45" s="19" t="n"/>
      <c r="F45" s="13" t="n"/>
      <c r="G45" s="4" t="n"/>
      <c r="H45" s="6" t="n"/>
      <c r="I45" s="4" t="n"/>
    </row>
    <row r="46">
      <c r="A46" s="13" t="n"/>
      <c r="B46" s="4" t="n"/>
      <c r="C46" s="4" t="n"/>
      <c r="D46" s="19" t="n"/>
      <c r="E46" s="19" t="n"/>
      <c r="F46" s="13" t="n"/>
      <c r="G46" s="4" t="n"/>
      <c r="H46" s="6" t="n"/>
      <c r="I46" s="4" t="n"/>
    </row>
    <row r="47">
      <c r="A47" s="13" t="n"/>
      <c r="B47" s="4" t="n"/>
      <c r="C47" s="4" t="n"/>
      <c r="D47" s="19" t="n"/>
      <c r="E47" s="19" t="n"/>
      <c r="F47" s="13" t="n"/>
      <c r="G47" s="4" t="n"/>
      <c r="H47" s="6" t="n"/>
      <c r="I47" s="4" t="n"/>
    </row>
    <row r="48">
      <c r="A48" s="13" t="n"/>
      <c r="B48" s="4" t="n"/>
      <c r="C48" s="4" t="n"/>
      <c r="D48" s="19" t="n"/>
      <c r="E48" s="19" t="n"/>
      <c r="F48" s="13" t="n"/>
      <c r="G48" s="4" t="n"/>
      <c r="H48" s="6" t="n"/>
      <c r="I48" s="4" t="n"/>
    </row>
    <row r="49">
      <c r="A49" s="13" t="n"/>
      <c r="B49" s="4" t="n"/>
      <c r="C49" s="4" t="n"/>
      <c r="D49" s="19" t="n"/>
      <c r="E49" s="19" t="n"/>
      <c r="F49" s="13" t="n"/>
      <c r="G49" s="4" t="n"/>
      <c r="H49" s="6" t="n"/>
      <c r="I49" s="4" t="n"/>
    </row>
    <row r="50">
      <c r="A50" s="13" t="n"/>
      <c r="B50" s="4" t="n"/>
      <c r="C50" s="4" t="n"/>
      <c r="D50" s="19" t="n"/>
      <c r="E50" s="19" t="n"/>
      <c r="F50" s="13" t="n"/>
      <c r="G50" s="4" t="n"/>
      <c r="H50" s="6" t="n"/>
      <c r="I50" s="4" t="n"/>
    </row>
    <row r="51">
      <c r="A51" s="13" t="n"/>
      <c r="B51" s="4" t="n"/>
      <c r="C51" s="4" t="n"/>
      <c r="D51" s="19" t="n"/>
      <c r="E51" s="19" t="n"/>
      <c r="F51" s="13" t="n"/>
      <c r="G51" s="4" t="n"/>
      <c r="H51" s="6" t="n"/>
      <c r="I51" s="4" t="n"/>
    </row>
    <row r="52">
      <c r="A52" s="13" t="n"/>
      <c r="B52" s="4" t="n"/>
      <c r="C52" s="4" t="n"/>
      <c r="D52" s="19" t="n"/>
      <c r="E52" s="19" t="n"/>
      <c r="F52" s="13" t="n"/>
      <c r="G52" s="4" t="n"/>
      <c r="H52" s="6" t="n"/>
      <c r="I52" s="4" t="n"/>
    </row>
    <row r="53">
      <c r="A53" s="13" t="n"/>
      <c r="B53" s="4" t="n"/>
      <c r="C53" s="4" t="n"/>
      <c r="D53" s="19" t="n"/>
      <c r="E53" s="19" t="n"/>
      <c r="F53" s="13" t="n"/>
      <c r="G53" s="4" t="n"/>
      <c r="H53" s="6" t="n"/>
      <c r="I53" s="4" t="n"/>
    </row>
    <row r="54">
      <c r="A54" s="13" t="n"/>
      <c r="B54" s="4" t="n"/>
      <c r="C54" s="4" t="n"/>
      <c r="D54" s="19" t="n"/>
      <c r="E54" s="19" t="n"/>
      <c r="F54" s="13" t="n"/>
      <c r="G54" s="4" t="n"/>
      <c r="H54" s="6" t="n"/>
      <c r="I54" s="4" t="n"/>
    </row>
    <row r="55">
      <c r="A55" s="13" t="n"/>
      <c r="B55" s="4" t="n"/>
      <c r="C55" s="4" t="n"/>
      <c r="D55" s="19" t="n"/>
      <c r="E55" s="19" t="n"/>
      <c r="F55" s="13" t="n"/>
      <c r="G55" s="4" t="n"/>
      <c r="H55" s="6" t="n"/>
      <c r="I55" s="4" t="n"/>
    </row>
    <row r="56">
      <c r="A56" s="13" t="n"/>
      <c r="B56" s="4" t="n"/>
      <c r="C56" s="4" t="n"/>
      <c r="D56" s="19" t="n"/>
      <c r="E56" s="19" t="n"/>
      <c r="F56" s="13" t="n"/>
      <c r="G56" s="4" t="n"/>
      <c r="H56" s="6" t="n"/>
      <c r="I56" s="4" t="n"/>
    </row>
    <row r="57">
      <c r="A57" s="13" t="n"/>
      <c r="B57" s="4" t="n"/>
      <c r="C57" s="4" t="n"/>
      <c r="D57" s="19" t="n"/>
      <c r="E57" s="19" t="n"/>
      <c r="F57" s="13" t="n"/>
      <c r="G57" s="4" t="n"/>
      <c r="H57" s="6" t="n"/>
      <c r="I57" s="4" t="n"/>
    </row>
    <row r="58">
      <c r="A58" s="13" t="n"/>
      <c r="B58" s="4" t="n"/>
      <c r="C58" s="4" t="n"/>
      <c r="D58" s="19" t="n"/>
      <c r="E58" s="19" t="n"/>
      <c r="F58" s="13" t="n"/>
      <c r="G58" s="4" t="n"/>
      <c r="H58" s="6" t="n"/>
      <c r="I58" s="4" t="n"/>
    </row>
    <row r="59">
      <c r="A59" s="13" t="n"/>
      <c r="B59" s="4" t="n"/>
      <c r="C59" s="4" t="n"/>
      <c r="D59" s="19" t="n"/>
      <c r="E59" s="19" t="n"/>
      <c r="F59" s="13" t="n"/>
      <c r="G59" s="4" t="n"/>
      <c r="H59" s="6" t="n"/>
      <c r="I59" s="4" t="n"/>
    </row>
    <row r="60">
      <c r="A60" s="13" t="n"/>
      <c r="B60" s="4" t="n"/>
      <c r="C60" s="4" t="n"/>
      <c r="D60" s="19" t="n"/>
      <c r="E60" s="19" t="n"/>
      <c r="F60" s="13" t="n"/>
      <c r="G60" s="4" t="n"/>
      <c r="H60" s="6" t="n"/>
      <c r="I60" s="4" t="n"/>
    </row>
    <row r="61">
      <c r="A61" s="13" t="n"/>
      <c r="B61" s="4" t="n"/>
      <c r="C61" s="4" t="n"/>
      <c r="D61" s="19" t="n"/>
      <c r="E61" s="19" t="n"/>
      <c r="F61" s="13" t="n"/>
      <c r="G61" s="4" t="n"/>
      <c r="H61" s="6" t="n"/>
      <c r="I61" s="4" t="n"/>
    </row>
    <row r="62">
      <c r="A62" s="13" t="n"/>
      <c r="B62" s="4" t="n"/>
      <c r="C62" s="4" t="n"/>
      <c r="D62" s="19" t="n"/>
      <c r="E62" s="19" t="n"/>
      <c r="F62" s="13" t="n"/>
      <c r="G62" s="4" t="n"/>
      <c r="H62" s="6" t="n"/>
      <c r="I62" s="4" t="n"/>
    </row>
    <row r="63">
      <c r="A63" s="13" t="n"/>
      <c r="B63" s="4" t="n"/>
      <c r="C63" s="4" t="n"/>
      <c r="D63" s="19" t="n"/>
      <c r="E63" s="19" t="n"/>
      <c r="F63" s="13" t="n"/>
      <c r="G63" s="4" t="n"/>
      <c r="H63" s="6" t="n"/>
      <c r="I63" s="4" t="n"/>
    </row>
    <row r="64">
      <c r="A64" s="13" t="n"/>
      <c r="B64" s="4" t="n"/>
      <c r="C64" s="4" t="n"/>
      <c r="D64" s="19" t="n"/>
      <c r="E64" s="19" t="n"/>
      <c r="F64" s="13" t="n"/>
      <c r="G64" s="4" t="n"/>
      <c r="H64" s="6" t="n"/>
      <c r="I64" s="4" t="n"/>
    </row>
    <row r="65">
      <c r="A65" s="13" t="n"/>
      <c r="B65" s="4" t="n"/>
      <c r="C65" s="4" t="n"/>
      <c r="D65" s="19" t="n"/>
      <c r="E65" s="19" t="n"/>
      <c r="F65" s="13" t="n"/>
      <c r="G65" s="4" t="n"/>
      <c r="H65" s="6" t="n"/>
      <c r="I65" s="4" t="n"/>
    </row>
    <row r="66">
      <c r="A66" s="13" t="n"/>
      <c r="B66" s="4" t="n"/>
      <c r="C66" s="4" t="n"/>
      <c r="D66" s="19" t="n"/>
      <c r="E66" s="19" t="n"/>
      <c r="F66" s="13" t="n"/>
      <c r="G66" s="4" t="n"/>
      <c r="H66" s="6" t="n"/>
      <c r="I66" s="4" t="n"/>
    </row>
    <row r="67">
      <c r="A67" s="13" t="n"/>
      <c r="B67" s="4" t="n"/>
      <c r="C67" s="4" t="n"/>
      <c r="D67" s="19" t="n"/>
      <c r="E67" s="19" t="n"/>
      <c r="F67" s="13" t="n"/>
      <c r="G67" s="4" t="n"/>
      <c r="H67" s="6" t="n"/>
      <c r="I67" s="4" t="n"/>
    </row>
    <row r="68">
      <c r="A68" s="13" t="n"/>
      <c r="B68" s="4" t="n"/>
      <c r="C68" s="4" t="n"/>
      <c r="D68" s="19" t="n"/>
      <c r="E68" s="19" t="n"/>
      <c r="F68" s="13" t="n"/>
      <c r="G68" s="4" t="n"/>
      <c r="H68" s="6" t="n"/>
      <c r="I68" s="4" t="n"/>
    </row>
    <row r="69">
      <c r="A69" s="13" t="n"/>
      <c r="B69" s="4" t="n"/>
      <c r="C69" s="4" t="n"/>
      <c r="D69" s="19" t="n"/>
      <c r="E69" s="19" t="n"/>
      <c r="F69" s="13" t="n"/>
      <c r="G69" s="4" t="n"/>
      <c r="H69" s="6" t="n"/>
      <c r="I69" s="4" t="n"/>
    </row>
    <row r="70">
      <c r="A70" s="13" t="n"/>
      <c r="B70" s="4" t="n"/>
      <c r="C70" s="4" t="n"/>
      <c r="D70" s="19" t="n"/>
      <c r="E70" s="19" t="n"/>
      <c r="F70" s="13" t="n"/>
      <c r="G70" s="4" t="n"/>
      <c r="H70" s="6" t="n"/>
      <c r="I70" s="4" t="n"/>
    </row>
    <row r="71">
      <c r="A71" s="13" t="n"/>
      <c r="B71" s="4" t="n"/>
      <c r="C71" s="4" t="n"/>
      <c r="D71" s="19" t="n"/>
      <c r="E71" s="19" t="n"/>
      <c r="F71" s="13" t="n"/>
      <c r="G71" s="4" t="n"/>
      <c r="H71" s="6" t="n"/>
      <c r="I71" s="4" t="n"/>
    </row>
    <row r="72">
      <c r="A72" s="13" t="n"/>
      <c r="B72" s="4" t="n"/>
      <c r="C72" s="4" t="n"/>
      <c r="D72" s="19" t="n"/>
      <c r="E72" s="19" t="n"/>
      <c r="F72" s="13" t="n"/>
      <c r="G72" s="4" t="n"/>
      <c r="H72" s="6" t="n"/>
      <c r="I72" s="4" t="n"/>
    </row>
    <row r="73">
      <c r="A73" s="13" t="n"/>
      <c r="B73" s="4" t="n"/>
      <c r="C73" s="4" t="n"/>
      <c r="D73" s="19" t="n"/>
      <c r="E73" s="19" t="n"/>
      <c r="F73" s="13" t="n"/>
      <c r="G73" s="4" t="n"/>
      <c r="H73" s="6" t="n"/>
      <c r="I73" s="4" t="n"/>
    </row>
    <row r="74">
      <c r="A74" s="13" t="n"/>
      <c r="B74" s="4" t="n"/>
      <c r="C74" s="4" t="n"/>
      <c r="D74" s="19" t="n"/>
      <c r="E74" s="19" t="n"/>
      <c r="F74" s="13" t="n"/>
      <c r="G74" s="4" t="n"/>
      <c r="H74" s="6" t="n"/>
      <c r="I74" s="4" t="n"/>
    </row>
    <row r="75">
      <c r="A75" s="13" t="n"/>
      <c r="B75" s="4" t="n"/>
      <c r="C75" s="4" t="n"/>
      <c r="D75" s="19" t="n"/>
      <c r="E75" s="19" t="n"/>
      <c r="F75" s="13" t="n"/>
      <c r="G75" s="4" t="n"/>
      <c r="H75" s="6" t="n"/>
      <c r="I75" s="4" t="n"/>
    </row>
    <row r="76">
      <c r="A76" s="13" t="n"/>
      <c r="B76" s="4" t="n"/>
      <c r="C76" s="4" t="n"/>
      <c r="D76" s="19" t="n"/>
      <c r="E76" s="19" t="n"/>
      <c r="F76" s="13" t="n"/>
      <c r="G76" s="4" t="n"/>
      <c r="H76" s="6" t="n"/>
      <c r="I76" s="4" t="n"/>
    </row>
    <row r="77">
      <c r="A77" s="13" t="n"/>
      <c r="B77" s="4" t="n"/>
      <c r="C77" s="4" t="n"/>
      <c r="D77" s="19" t="n"/>
      <c r="E77" s="19" t="n"/>
      <c r="F77" s="13" t="n"/>
      <c r="G77" s="4" t="n"/>
      <c r="H77" s="6" t="n"/>
      <c r="I77" s="4" t="n"/>
    </row>
    <row r="78">
      <c r="A78" s="13" t="n"/>
      <c r="B78" s="4" t="n"/>
      <c r="C78" s="4" t="n"/>
      <c r="D78" s="19" t="n"/>
      <c r="E78" s="19" t="n"/>
      <c r="F78" s="13" t="n"/>
      <c r="G78" s="4" t="n"/>
      <c r="H78" s="6" t="n"/>
      <c r="I78" s="4" t="n"/>
    </row>
    <row r="79">
      <c r="A79" s="13" t="n"/>
      <c r="B79" s="4" t="n"/>
      <c r="C79" s="4" t="n"/>
      <c r="D79" s="19" t="n"/>
      <c r="E79" s="19" t="n"/>
      <c r="F79" s="13" t="n"/>
      <c r="G79" s="4" t="n"/>
      <c r="H79" s="6" t="n"/>
      <c r="I79" s="4" t="n"/>
    </row>
    <row r="80">
      <c r="A80" s="13" t="n"/>
      <c r="B80" s="4" t="n"/>
      <c r="C80" s="4" t="n"/>
      <c r="D80" s="19" t="n"/>
      <c r="E80" s="19" t="n"/>
      <c r="F80" s="13" t="n"/>
      <c r="G80" s="4" t="n"/>
      <c r="H80" s="6" t="n"/>
      <c r="I80" s="4" t="n"/>
    </row>
    <row r="81">
      <c r="A81" s="13" t="n"/>
      <c r="B81" s="4" t="n"/>
      <c r="C81" s="4" t="n"/>
      <c r="D81" s="19" t="n"/>
      <c r="E81" s="19" t="n"/>
      <c r="F81" s="13" t="n"/>
      <c r="G81" s="4" t="n"/>
      <c r="H81" s="6" t="n"/>
      <c r="I81" s="4" t="n"/>
    </row>
    <row r="82">
      <c r="A82" s="13" t="n"/>
      <c r="B82" s="4" t="n"/>
      <c r="C82" s="4" t="n"/>
      <c r="D82" s="19" t="n"/>
      <c r="E82" s="19" t="n"/>
      <c r="F82" s="13" t="n"/>
      <c r="G82" s="4" t="n"/>
      <c r="H82" s="6" t="n"/>
      <c r="I82" s="4" t="n"/>
    </row>
    <row r="83">
      <c r="A83" s="13" t="n"/>
      <c r="B83" s="4" t="n"/>
      <c r="C83" s="4" t="n"/>
      <c r="D83" s="19" t="n"/>
      <c r="E83" s="19" t="n"/>
      <c r="F83" s="13" t="n"/>
      <c r="G83" s="4" t="n"/>
      <c r="H83" s="6" t="n"/>
      <c r="I83" s="4" t="n"/>
    </row>
    <row r="84">
      <c r="A84" s="13" t="n"/>
      <c r="B84" s="4" t="n"/>
      <c r="C84" s="4" t="n"/>
      <c r="D84" s="19" t="n"/>
      <c r="E84" s="19" t="n"/>
      <c r="F84" s="13" t="n"/>
      <c r="G84" s="4" t="n"/>
      <c r="H84" s="6" t="n"/>
      <c r="I84" s="4" t="n"/>
    </row>
    <row r="85">
      <c r="A85" s="13" t="n"/>
      <c r="B85" s="4" t="n"/>
      <c r="C85" s="4" t="n"/>
      <c r="D85" s="19" t="n"/>
      <c r="E85" s="19" t="n"/>
      <c r="F85" s="13" t="n"/>
      <c r="G85" s="4" t="n"/>
      <c r="H85" s="6" t="n"/>
      <c r="I85" s="4" t="n"/>
    </row>
    <row r="86">
      <c r="A86" s="13" t="n"/>
      <c r="B86" s="4" t="n"/>
      <c r="C86" s="4" t="n"/>
      <c r="D86" s="19" t="n"/>
      <c r="E86" s="19" t="n"/>
      <c r="F86" s="13" t="n"/>
      <c r="G86" s="4" t="n"/>
      <c r="H86" s="6" t="n"/>
      <c r="I86" s="4" t="n"/>
    </row>
    <row r="87">
      <c r="A87" s="13" t="n"/>
      <c r="B87" s="4" t="n"/>
      <c r="C87" s="4" t="n"/>
      <c r="D87" s="19" t="n"/>
      <c r="E87" s="19" t="n"/>
      <c r="F87" s="13" t="n"/>
      <c r="G87" s="4" t="n"/>
      <c r="H87" s="6" t="n"/>
      <c r="I87" s="4" t="n"/>
    </row>
    <row r="88">
      <c r="A88" s="13" t="n"/>
      <c r="B88" s="4" t="n"/>
      <c r="C88" s="4" t="n"/>
      <c r="D88" s="19" t="n"/>
      <c r="E88" s="19" t="n"/>
      <c r="F88" s="13" t="n"/>
      <c r="G88" s="4" t="n"/>
      <c r="H88" s="6" t="n"/>
      <c r="I88" s="4" t="n"/>
    </row>
    <row r="89">
      <c r="A89" s="13" t="n"/>
      <c r="B89" s="4" t="n"/>
      <c r="C89" s="4" t="n"/>
      <c r="D89" s="19" t="n"/>
      <c r="E89" s="19" t="n"/>
      <c r="F89" s="13" t="n"/>
      <c r="G89" s="4" t="n"/>
      <c r="H89" s="6" t="n"/>
      <c r="I89" s="4" t="n"/>
    </row>
    <row r="90">
      <c r="A90" s="13" t="n"/>
      <c r="B90" s="4" t="n"/>
      <c r="C90" s="4" t="n"/>
      <c r="D90" s="19" t="n"/>
      <c r="E90" s="19" t="n"/>
      <c r="F90" s="13" t="n"/>
      <c r="G90" s="4" t="n"/>
      <c r="H90" s="6" t="n"/>
      <c r="I90" s="4" t="n"/>
    </row>
    <row r="91">
      <c r="A91" s="13" t="n"/>
      <c r="B91" s="4" t="n"/>
      <c r="C91" s="4" t="n"/>
      <c r="D91" s="19" t="n"/>
      <c r="E91" s="19" t="n"/>
      <c r="F91" s="13" t="n"/>
      <c r="G91" s="4" t="n"/>
      <c r="H91" s="6" t="n"/>
      <c r="I91" s="4" t="n"/>
    </row>
    <row r="92">
      <c r="A92" s="13" t="n"/>
      <c r="B92" s="4" t="n"/>
      <c r="C92" s="4" t="n"/>
      <c r="D92" s="19" t="n"/>
      <c r="E92" s="19" t="n"/>
      <c r="F92" s="13" t="n"/>
      <c r="G92" s="4" t="n"/>
      <c r="H92" s="6" t="n"/>
      <c r="I92" s="4" t="n"/>
    </row>
    <row r="93">
      <c r="A93" s="13" t="n"/>
      <c r="B93" s="4" t="n"/>
      <c r="C93" s="4" t="n"/>
      <c r="D93" s="19" t="n"/>
      <c r="E93" s="19" t="n"/>
      <c r="F93" s="13" t="n"/>
      <c r="G93" s="4" t="n"/>
      <c r="H93" s="6" t="n"/>
      <c r="I93" s="4" t="n"/>
    </row>
    <row r="94">
      <c r="A94" s="13" t="n"/>
      <c r="B94" s="4" t="n"/>
      <c r="C94" s="4" t="n"/>
      <c r="D94" s="19" t="n"/>
      <c r="E94" s="19" t="n"/>
      <c r="F94" s="13" t="n"/>
      <c r="G94" s="4" t="n"/>
      <c r="H94" s="6" t="n"/>
      <c r="I94" s="4" t="n"/>
    </row>
    <row r="95">
      <c r="A95" s="13" t="n"/>
      <c r="B95" s="4" t="n"/>
      <c r="C95" s="4" t="n"/>
      <c r="D95" s="19" t="n"/>
      <c r="E95" s="19" t="n"/>
      <c r="F95" s="13" t="n"/>
      <c r="G95" s="4" t="n"/>
      <c r="H95" s="6" t="n"/>
      <c r="I95" s="4" t="n"/>
    </row>
    <row r="96">
      <c r="A96" s="13" t="n"/>
      <c r="B96" s="4" t="n"/>
      <c r="C96" s="4" t="n"/>
      <c r="D96" s="19" t="n"/>
      <c r="E96" s="19" t="n"/>
      <c r="F96" s="13" t="n"/>
      <c r="G96" s="4" t="n"/>
      <c r="H96" s="6" t="n"/>
      <c r="I96" s="4" t="n"/>
    </row>
    <row r="97">
      <c r="A97" s="13" t="n"/>
      <c r="B97" s="4" t="n"/>
      <c r="C97" s="4" t="n"/>
      <c r="D97" s="19" t="n"/>
      <c r="E97" s="19" t="n"/>
      <c r="F97" s="13" t="n"/>
      <c r="G97" s="4" t="n"/>
      <c r="H97" s="6" t="n"/>
      <c r="I97" s="4" t="n"/>
    </row>
    <row r="98">
      <c r="A98" s="13" t="n"/>
      <c r="B98" s="4" t="n"/>
      <c r="C98" s="4" t="n"/>
      <c r="D98" s="19" t="n"/>
      <c r="E98" s="19" t="n"/>
      <c r="F98" s="13" t="n"/>
      <c r="G98" s="4" t="n"/>
      <c r="H98" s="6" t="n"/>
      <c r="I98" s="4" t="n"/>
    </row>
    <row r="99">
      <c r="A99" s="13" t="n"/>
      <c r="B99" s="4" t="n"/>
      <c r="C99" s="4" t="n"/>
      <c r="D99" s="19" t="n"/>
      <c r="E99" s="19" t="n"/>
      <c r="F99" s="13" t="n"/>
      <c r="G99" s="4" t="n"/>
      <c r="H99" s="6" t="n"/>
      <c r="I99" s="4" t="n"/>
    </row>
    <row r="100">
      <c r="A100" s="13" t="n"/>
      <c r="B100" s="4" t="n"/>
      <c r="C100" s="4" t="n"/>
      <c r="D100" s="19" t="n"/>
      <c r="E100" s="19" t="n"/>
      <c r="F100" s="13" t="n"/>
      <c r="G100" s="4" t="n"/>
      <c r="H100" s="6" t="n"/>
      <c r="I100" s="4" t="n"/>
    </row>
    <row r="101">
      <c r="A101" s="13" t="n"/>
      <c r="B101" s="4" t="n"/>
      <c r="C101" s="4" t="n"/>
      <c r="D101" s="19" t="n"/>
      <c r="E101" s="19" t="n"/>
      <c r="F101" s="13" t="n"/>
      <c r="G101" s="4" t="n"/>
      <c r="H101" s="6" t="n"/>
      <c r="I101" s="4" t="n"/>
    </row>
  </sheetData>
  <autoFilter ref="A1:I101"/>
  <conditionalFormatting sqref="F2:F101">
    <cfRule type="expression" priority="1" dxfId="1">
      <formula>F2="Resolvido"</formula>
    </cfRule>
  </conditionalFormatting>
  <conditionalFormatting sqref="H2:H101">
    <cfRule type="expression" priority="2" dxfId="1">
      <formula>H2&gt;0</formula>
    </cfRule>
  </conditionalFormatting>
  <dataValidations count="2">
    <dataValidation sqref="F2:F101" showErrorMessage="1" showInputMessage="1" allowBlank="1" type="list">
      <formula1>"Aberto,Em andamento,Resolvido"</formula1>
    </dataValidation>
    <dataValidation sqref="H2:H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2" customHeight="1">
      <c r="A1" s="8" t="inlineStr">
        <is>
          <t>Instruções de Uso - Controle de Travamentos Operacionais</t>
        </is>
      </c>
      <c r="B1" s="20" t="n"/>
      <c r="C1" s="20" t="n"/>
      <c r="D1" s="20" t="n"/>
      <c r="E1" s="20" t="n"/>
      <c r="F1" s="20" t="n"/>
      <c r="G1" s="20" t="n"/>
      <c r="H1" s="21" t="n"/>
    </row>
    <row r="2"/>
    <row r="3">
      <c r="A3" s="9" t="inlineStr">
        <is>
          <t>Item</t>
        </is>
      </c>
      <c r="B3" s="9" t="inlineStr">
        <is>
          <t>Orientação</t>
        </is>
      </c>
    </row>
    <row r="4" ht="38" customHeight="1">
      <c r="A4" s="17" t="inlineStr">
        <is>
          <t>Registro de Travamentos</t>
        </is>
      </c>
      <c r="B4" s="12" t="inlineStr">
        <is>
          <t>Registre um travamento por linha. As células amarelas são campos editáveis. A aba está preparada para uso até a linha 101.</t>
        </is>
      </c>
    </row>
    <row r="5" ht="38" customHeight="1">
      <c r="A5" s="18" t="inlineStr">
        <is>
          <t>ID e situação do prazo</t>
        </is>
      </c>
      <c r="B5" s="15" t="inlineStr">
        <is>
          <t>O ID é preenchido automaticamente quando a data do registro for informada. A situação do prazo considera o status, o prazo da ação e a data atual do Excel.</t>
        </is>
      </c>
    </row>
    <row r="6" ht="38" customHeight="1">
      <c r="A6" s="17" t="inlineStr">
        <is>
          <t>Prioridade</t>
        </is>
      </c>
      <c r="B6" s="12" t="inlineStr">
        <is>
          <t>Use Alta para impactos urgentes, financeiros relevantes ou riscos de paralisação. Use Média para itens que exigem acompanhamento e Baixa para melhorias programáveis.</t>
        </is>
      </c>
    </row>
    <row r="7" ht="38" customHeight="1">
      <c r="A7" s="18" t="inlineStr">
        <is>
          <t>Painel de Indicadores</t>
        </is>
      </c>
      <c r="B7" s="15" t="inlineStr">
        <is>
          <t>Acompanhe os totais, o valor impactado e a distribuição por área. A prioridade de atenção por área pode ser ajustada nas células amarelas.</t>
        </is>
      </c>
    </row>
    <row r="8" ht="38" customHeight="1">
      <c r="A8" s="17" t="inlineStr">
        <is>
          <t>Plano de Ação</t>
        </is>
      </c>
      <c r="B8" s="12" t="inlineStr">
        <is>
          <t>Inclua ações corretivas vinculadas ao ID do travamento. Registre responsável, prazo, evidência e custo para facilitar o acompanhamento.</t>
        </is>
      </c>
    </row>
    <row r="9" ht="38" customHeight="1">
      <c r="A9" s="18" t="inlineStr">
        <is>
          <t>Filtros</t>
        </is>
      </c>
      <c r="B9" s="15" t="inlineStr">
        <is>
          <t>Use os filtros nos cabeçalhos das abas Registro de Travamentos e Plano de Ação para localizar rapidamente itens abertos, atrasados, por área ou responsável.</t>
        </is>
      </c>
    </row>
    <row r="10" ht="38" customHeight="1">
      <c r="A10" s="17" t="inlineStr">
        <is>
          <t>Rotina recomendada</t>
        </is>
      </c>
      <c r="B10" s="12" t="inlineStr">
        <is>
          <t>Revise diariamente os itens com prioridade Alta e situação Atrasado. Atualize o status para Resolvido somente após registrar uma evidência ou resultado.</t>
        </is>
      </c>
    </row>
    <row r="11" ht="38" customHeight="1">
      <c r="A11" s="18" t="inlineStr">
        <is>
          <t>Cuidados com os dados</t>
        </is>
      </c>
      <c r="B11" s="15" t="inlineStr">
        <is>
          <t>Não sobrescreva as colunas ID e Situação do prazo na aba de registro. Evite excluir linhas com histórico sem antes registrar a evidência de conclusão.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2026-09-11T12:03:32Z</dcterms:created>
  <dcterms:modified xmlns:dcterms="http://purl.org/dc/terms/" xmlns:xsi="http://www.w3.org/2001/XMLSchema-instance" xsi:type="dcterms:W3CDTF">2026-09-11T12:03:32Z</dcterms:modified>
</cp:coreProperties>
</file>