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o de Açã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Listas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R$ #,##0.00"/>
  </numFmts>
  <fonts count="15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1"/>
    </font>
    <font>
      <name val="Calibri"/>
      <b val="1"/>
      <color rgb="00FFFFFF"/>
      <sz val="10"/>
    </font>
    <font>
      <name val="Calibri"/>
      <i val="1"/>
      <color rgb="006B7280"/>
      <sz val="9"/>
    </font>
    <font>
      <name val="Calibri"/>
      <b val="1"/>
      <color rgb="00374151"/>
      <sz val="10"/>
    </font>
    <font>
      <name val="Calibri"/>
      <b val="1"/>
      <color rgb="000F766E"/>
      <sz val="11"/>
    </font>
    <font>
      <name val="Calibri"/>
      <b val="1"/>
      <color rgb="0022C55E"/>
      <sz val="11"/>
    </font>
    <font>
      <name val="Calibri"/>
      <b val="1"/>
      <color rgb="001D4ED8"/>
      <sz val="11"/>
    </font>
    <font>
      <name val="Calibri"/>
      <b val="1"/>
      <color rgb="00DC2626"/>
      <sz val="11"/>
    </font>
    <font>
      <name val="Calibri"/>
      <b val="1"/>
      <color rgb="000F766E"/>
      <sz val="10"/>
    </font>
    <font>
      <name val="Calibri"/>
      <i val="1"/>
      <color rgb="0092400E"/>
      <sz val="9"/>
    </font>
    <font>
      <name val="Calibri"/>
      <b val="1"/>
      <i val="1"/>
      <color rgb="000F766E"/>
      <sz val="10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14B8A6"/>
      </patternFill>
    </fill>
    <fill>
      <patternFill patternType="solid">
        <fgColor rgb="00FFFBEB"/>
      </patternFill>
    </fill>
    <fill>
      <patternFill patternType="solid">
        <fgColor rgb="00FEF3C7"/>
      </patternFill>
    </fill>
    <fill>
      <patternFill patternType="solid">
        <fgColor rgb="00CCFBF1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49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9" fontId="3" fillId="3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left" vertical="center"/>
    </xf>
    <xf numFmtId="1" fontId="3" fillId="3" borderId="1" applyAlignment="1" pivotButton="0" quotePrefix="0" xfId="0">
      <alignment horizontal="center" vertical="center"/>
    </xf>
    <xf numFmtId="49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9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left" vertical="center"/>
    </xf>
    <xf numFmtId="1" fontId="3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9" fontId="5" fillId="5" borderId="1" applyAlignment="1" pivotButton="0" quotePrefix="0" xfId="0">
      <alignment horizontal="center" vertical="center"/>
    </xf>
    <xf numFmtId="166" fontId="5" fillId="5" borderId="1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7" fillId="3" borderId="1" applyAlignment="1" pivotButton="0" quotePrefix="0" xfId="0">
      <alignment horizontal="left" vertical="center"/>
    </xf>
    <xf numFmtId="0" fontId="0" fillId="0" borderId="4" pivotButton="0" quotePrefix="0" xfId="0"/>
    <xf numFmtId="1" fontId="8" fillId="6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left" vertical="center"/>
    </xf>
    <xf numFmtId="1" fontId="9" fillId="6" borderId="1" applyAlignment="1" pivotButton="0" quotePrefix="0" xfId="0">
      <alignment horizontal="center" vertical="center"/>
    </xf>
    <xf numFmtId="1" fontId="12" fillId="6" borderId="1" applyAlignment="1" pivotButton="0" quotePrefix="0" xfId="0">
      <alignment horizontal="center" vertical="center"/>
    </xf>
    <xf numFmtId="1" fontId="10" fillId="6" borderId="1" applyAlignment="1" pivotButton="0" quotePrefix="0" xfId="0">
      <alignment horizontal="center" vertical="center"/>
    </xf>
    <xf numFmtId="1" fontId="11" fillId="6" borderId="1" applyAlignment="1" pivotButton="0" quotePrefix="0" xfId="0">
      <alignment horizontal="center" vertical="center"/>
    </xf>
    <xf numFmtId="9" fontId="8" fillId="6" borderId="1" applyAlignment="1" pivotButton="0" quotePrefix="0" xfId="0">
      <alignment horizontal="center" vertical="center"/>
    </xf>
    <xf numFmtId="166" fontId="8" fillId="6" borderId="1" applyAlignment="1" pivotButton="0" quotePrefix="0" xfId="0">
      <alignment horizontal="center" vertical="center"/>
    </xf>
    <xf numFmtId="166" fontId="9" fillId="6" borderId="1" applyAlignment="1" pivotButton="0" quotePrefix="0" xfId="0">
      <alignment horizontal="center" vertical="center"/>
    </xf>
    <xf numFmtId="0" fontId="13" fillId="7" borderId="1" applyAlignment="1" pivotButton="0" quotePrefix="0" xfId="0">
      <alignment horizontal="left" vertical="center" wrapText="1"/>
    </xf>
    <xf numFmtId="0" fontId="14" fillId="8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4">
    <dxf>
      <font>
        <b val="1"/>
        <color rgb="0015803D"/>
      </font>
      <fill>
        <patternFill patternType="solid">
          <fgColor rgb="00DCFCE7"/>
        </patternFill>
      </fill>
    </dxf>
    <dxf>
      <font>
        <color rgb="001D4ED8"/>
      </font>
      <fill>
        <patternFill patternType="solid">
          <fgColor rgb="00DBEAFE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color rgb="0092400E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Ações por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'Dashboard'!F5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'Dashboard'!$E$6:$E$10</f>
            </numRef>
          </cat>
          <val>
            <numRef>
              <f>'Dashboard'!$F$6:$F$10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Ações por Área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'Dashboard'!F13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solidFill>
                <a:srgbClr val="14B8A6"/>
              </a:solidFill>
              <a:prstDash val="solid"/>
            </a:ln>
          </spPr>
          <cat>
            <numRef>
              <f>'Dashboard'!$E$14:$E$20</f>
            </numRef>
          </cat>
          <val>
            <numRef>
              <f>'Dashboard'!$F$14:$F$20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Área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27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27</row>
      <rowOff>0</rowOff>
    </from>
    <ext cx="576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38" customWidth="1" min="3" max="3"/>
    <col width="14" customWidth="1" min="4" max="4"/>
    <col width="16" customWidth="1" min="5" max="5"/>
    <col width="16" customWidth="1" min="6" max="6"/>
    <col width="14" customWidth="1" min="7" max="7"/>
    <col width="12" customWidth="1" min="8" max="8"/>
    <col width="15" customWidth="1" min="9" max="9"/>
    <col width="13" customWidth="1" min="10" max="10"/>
    <col width="22" customWidth="1" min="11" max="11"/>
    <col width="18" customWidth="1" min="12" max="12"/>
    <col width="26" customWidth="1" min="13" max="13"/>
    <col width="34" customWidth="1" min="14" max="14"/>
    <col width="14" customWidth="1" min="15" max="15"/>
    <col width="16" customWidth="1" min="16" max="16"/>
  </cols>
  <sheetData>
    <row r="1" ht="28" customHeight="1">
      <c r="A1" s="1" t="inlineStr">
        <is>
          <t>PLANO DE AÇÃO — CONTROLE DE ATIVIDADES E RESULTADOS</t>
        </is>
      </c>
    </row>
    <row r="2" ht="36" customHeight="1">
      <c r="A2" s="2" t="inlineStr">
        <is>
          <t>ID Ação</t>
        </is>
      </c>
      <c r="B2" s="2" t="inlineStr">
        <is>
          <t>Área</t>
        </is>
      </c>
      <c r="C2" s="2" t="inlineStr">
        <is>
          <t>Ação</t>
        </is>
      </c>
      <c r="D2" s="2" t="inlineStr">
        <is>
          <t>Responsável</t>
        </is>
      </c>
      <c r="E2" s="2" t="inlineStr">
        <is>
          <t>Cidade</t>
        </is>
      </c>
      <c r="F2" s="2" t="inlineStr">
        <is>
          <t>Data de Criação</t>
        </is>
      </c>
      <c r="G2" s="2" t="inlineStr">
        <is>
          <t>Prazo</t>
        </is>
      </c>
      <c r="H2" s="2" t="inlineStr">
        <is>
          <t>Prioridade</t>
        </is>
      </c>
      <c r="I2" s="2" t="inlineStr">
        <is>
          <t>Status</t>
        </is>
      </c>
      <c r="J2" s="2" t="inlineStr">
        <is>
          <t>% Conclusão</t>
        </is>
      </c>
      <c r="K2" s="2" t="inlineStr">
        <is>
          <t>Impacto Estimado (R$)</t>
        </is>
      </c>
      <c r="L2" s="2" t="inlineStr">
        <is>
          <t>Custo Real (R$)</t>
        </is>
      </c>
      <c r="M2" s="2" t="inlineStr">
        <is>
          <t>Economia/Receita Gerada (R$)</t>
        </is>
      </c>
      <c r="N2" s="2" t="inlineStr">
        <is>
          <t>Observações</t>
        </is>
      </c>
      <c r="O2" s="2" t="inlineStr">
        <is>
          <t>Vencimento?</t>
        </is>
      </c>
      <c r="P2" s="2" t="inlineStr">
        <is>
          <t>Dias em Atraso</t>
        </is>
      </c>
    </row>
    <row r="3" ht="30" customHeight="1">
      <c r="A3" s="3" t="inlineStr">
        <is>
          <t>ACO-001</t>
        </is>
      </c>
      <c r="B3" s="4" t="inlineStr">
        <is>
          <t>Financeiro</t>
        </is>
      </c>
      <c r="C3" s="5" t="inlineStr">
        <is>
          <t>Organizar fluxo de caixa semanal e revisar contas a pagar</t>
        </is>
      </c>
      <c r="D3" s="4" t="inlineStr">
        <is>
          <t>Ana Paula</t>
        </is>
      </c>
      <c r="E3" s="4" t="inlineStr">
        <is>
          <t>São Paulo</t>
        </is>
      </c>
      <c r="F3" s="6" t="n">
        <v>46188</v>
      </c>
      <c r="G3" s="6" t="n">
        <v>46213</v>
      </c>
      <c r="H3" s="7" t="inlineStr">
        <is>
          <t>Alta</t>
        </is>
      </c>
      <c r="I3" s="7" t="inlineStr">
        <is>
          <t>Concluído</t>
        </is>
      </c>
      <c r="J3" s="8" t="n">
        <v>0.85</v>
      </c>
      <c r="K3" s="9" t="n">
        <v>3500</v>
      </c>
      <c r="L3" s="9" t="n">
        <v>800</v>
      </c>
      <c r="M3" s="9">
        <f>IFERROR(K3-L3,0)</f>
        <v/>
      </c>
      <c r="N3" s="5" t="inlineStr">
        <is>
          <t>Concluído com sucesso; planilha de caixa atualizada</t>
        </is>
      </c>
      <c r="O3" s="7">
        <f>IF(AND(I3&lt;&gt;"Concluído",G3&lt;TODAY()),"ATRASADA","OK")</f>
        <v/>
      </c>
      <c r="P3" s="10">
        <f>IFERROR(IF(I3="Concluído",0,MAX(0,TODAY()-G3)),0)</f>
        <v/>
      </c>
    </row>
    <row r="4" ht="30" customHeight="1">
      <c r="A4" s="11" t="inlineStr">
        <is>
          <t>ACO-002</t>
        </is>
      </c>
      <c r="B4" s="12" t="inlineStr">
        <is>
          <t>Comercial</t>
        </is>
      </c>
      <c r="C4" s="13" t="inlineStr">
        <is>
          <t>Revisar cobrança via WhatsApp para clientes inadimplentes</t>
        </is>
      </c>
      <c r="D4" s="12" t="inlineStr">
        <is>
          <t>João</t>
        </is>
      </c>
      <c r="E4" s="12" t="inlineStr">
        <is>
          <t>Campinas</t>
        </is>
      </c>
      <c r="F4" s="14" t="n">
        <v>46193</v>
      </c>
      <c r="G4" s="14" t="n">
        <v>46228</v>
      </c>
      <c r="H4" s="15" t="inlineStr">
        <is>
          <t>Alta</t>
        </is>
      </c>
      <c r="I4" s="15" t="inlineStr">
        <is>
          <t>Em andamento</t>
        </is>
      </c>
      <c r="J4" s="16" t="n">
        <v>0.6</v>
      </c>
      <c r="K4" s="17" t="n">
        <v>5000</v>
      </c>
      <c r="L4" s="17" t="n">
        <v>200</v>
      </c>
      <c r="M4" s="17">
        <f>IFERROR(K4-L4,0)</f>
        <v/>
      </c>
      <c r="N4" s="13" t="inlineStr">
        <is>
          <t>Aguardando lista atualizada do financeiro</t>
        </is>
      </c>
      <c r="O4" s="15">
        <f>IF(AND(I4&lt;&gt;"Concluído",G4&lt;TODAY()),"ATRASADA","OK")</f>
        <v/>
      </c>
      <c r="P4" s="18">
        <f>IFERROR(IF(I4="Concluído",0,MAX(0,TODAY()-G4)),0)</f>
        <v/>
      </c>
    </row>
    <row r="5" ht="30" customHeight="1">
      <c r="A5" s="3" t="inlineStr">
        <is>
          <t>ACO-003</t>
        </is>
      </c>
      <c r="B5" s="4" t="inlineStr">
        <is>
          <t>Marketing</t>
        </is>
      </c>
      <c r="C5" s="5" t="inlineStr">
        <is>
          <t>Melhorar tempo de resposta e conteúdo no Instagram</t>
        </is>
      </c>
      <c r="D5" s="4" t="inlineStr">
        <is>
          <t>Carla</t>
        </is>
      </c>
      <c r="E5" s="4" t="inlineStr">
        <is>
          <t>Belo Horizonte</t>
        </is>
      </c>
      <c r="F5" s="6" t="n">
        <v>46195</v>
      </c>
      <c r="G5" s="6" t="n">
        <v>46233</v>
      </c>
      <c r="H5" s="7" t="inlineStr">
        <is>
          <t>Média</t>
        </is>
      </c>
      <c r="I5" s="7" t="inlineStr">
        <is>
          <t>Em andamento</t>
        </is>
      </c>
      <c r="J5" s="8" t="n">
        <v>0.45</v>
      </c>
      <c r="K5" s="9" t="n">
        <v>2000</v>
      </c>
      <c r="L5" s="9" t="n">
        <v>350</v>
      </c>
      <c r="M5" s="9">
        <f>IFERROR(K5-L5,0)</f>
        <v/>
      </c>
      <c r="N5" s="5" t="inlineStr">
        <is>
          <t>Designer contratado; publicações iniciadas</t>
        </is>
      </c>
      <c r="O5" s="7">
        <f>IF(AND(I5&lt;&gt;"Concluído",G5&lt;TODAY()),"ATRASADA","OK")</f>
        <v/>
      </c>
      <c r="P5" s="10">
        <f>IFERROR(IF(I5="Concluído",0,MAX(0,TODAY()-G5)),0)</f>
        <v/>
      </c>
    </row>
    <row r="6" ht="30" customHeight="1">
      <c r="A6" s="11" t="inlineStr">
        <is>
          <t>ACO-004</t>
        </is>
      </c>
      <c r="B6" s="12" t="inlineStr">
        <is>
          <t>Operação</t>
        </is>
      </c>
      <c r="C6" s="13" t="inlineStr">
        <is>
          <t>Implantar check-list de produção diário na linha de montagem</t>
        </is>
      </c>
      <c r="D6" s="12" t="inlineStr">
        <is>
          <t>Marcos</t>
        </is>
      </c>
      <c r="E6" s="12" t="inlineStr">
        <is>
          <t>Curitiba</t>
        </is>
      </c>
      <c r="F6" s="14" t="n">
        <v>46204</v>
      </c>
      <c r="G6" s="14" t="n">
        <v>46221</v>
      </c>
      <c r="H6" s="15" t="inlineStr">
        <is>
          <t>Alta</t>
        </is>
      </c>
      <c r="I6" s="15" t="inlineStr">
        <is>
          <t>Atrasada</t>
        </is>
      </c>
      <c r="J6" s="16" t="n">
        <v>0.3</v>
      </c>
      <c r="K6" s="17" t="n">
        <v>1500</v>
      </c>
      <c r="L6" s="17" t="n">
        <v>100</v>
      </c>
      <c r="M6" s="17">
        <f>IFERROR(K6-L6,0)</f>
        <v/>
      </c>
      <c r="N6" s="13" t="inlineStr">
        <is>
          <t>Atraso por falta de material; retomada prevista 25/07</t>
        </is>
      </c>
      <c r="O6" s="15">
        <f>IF(AND(I6&lt;&gt;"Concluído",G6&lt;TODAY()),"ATRASADA","OK")</f>
        <v/>
      </c>
      <c r="P6" s="18">
        <f>IFERROR(IF(I6="Concluído",0,MAX(0,TODAY()-G6)),0)</f>
        <v/>
      </c>
    </row>
    <row r="7" ht="30" customHeight="1">
      <c r="A7" s="3" t="inlineStr">
        <is>
          <t>ACO-005</t>
        </is>
      </c>
      <c r="B7" s="4" t="inlineStr">
        <is>
          <t>Estoque</t>
        </is>
      </c>
      <c r="C7" s="5" t="inlineStr">
        <is>
          <t>Atualizar catálogo de produtos e ajustar preços de custo</t>
        </is>
      </c>
      <c r="D7" s="4" t="inlineStr">
        <is>
          <t>Fernanda</t>
        </is>
      </c>
      <c r="E7" s="4" t="inlineStr">
        <is>
          <t>Recife</t>
        </is>
      </c>
      <c r="F7" s="6" t="n">
        <v>46206</v>
      </c>
      <c r="G7" s="6" t="n">
        <v>46231</v>
      </c>
      <c r="H7" s="7" t="inlineStr">
        <is>
          <t>Média</t>
        </is>
      </c>
      <c r="I7" s="7" t="inlineStr">
        <is>
          <t>Em andamento</t>
        </is>
      </c>
      <c r="J7" s="8" t="n">
        <v>0.55</v>
      </c>
      <c r="K7" s="9" t="n">
        <v>800</v>
      </c>
      <c r="L7" s="9" t="n">
        <v>50</v>
      </c>
      <c r="M7" s="9">
        <f>IFERROR(K7-L7,0)</f>
        <v/>
      </c>
      <c r="N7" s="5" t="inlineStr">
        <is>
          <t>Catálogo 80% revisado; preços pendentes</t>
        </is>
      </c>
      <c r="O7" s="7">
        <f>IF(AND(I7&lt;&gt;"Concluído",G7&lt;TODAY()),"ATRASADA","OK")</f>
        <v/>
      </c>
      <c r="P7" s="10">
        <f>IFERROR(IF(I7="Concluído",0,MAX(0,TODAY()-G7)),0)</f>
        <v/>
      </c>
    </row>
    <row r="8" ht="30" customHeight="1">
      <c r="A8" s="11" t="inlineStr">
        <is>
          <t>ACO-006</t>
        </is>
      </c>
      <c r="B8" s="12" t="inlineStr">
        <is>
          <t>Financeiro</t>
        </is>
      </c>
      <c r="C8" s="13" t="inlineStr">
        <is>
          <t>Acompanhar inadimplência e negociar parcelamentos</t>
        </is>
      </c>
      <c r="D8" s="12" t="inlineStr">
        <is>
          <t>Ana Paula</t>
        </is>
      </c>
      <c r="E8" s="12" t="inlineStr">
        <is>
          <t>São Paulo</t>
        </is>
      </c>
      <c r="F8" s="14" t="n">
        <v>46208</v>
      </c>
      <c r="G8" s="14" t="n">
        <v>46239</v>
      </c>
      <c r="H8" s="15" t="inlineStr">
        <is>
          <t>Alta</t>
        </is>
      </c>
      <c r="I8" s="15" t="inlineStr">
        <is>
          <t>Não iniciado</t>
        </is>
      </c>
      <c r="J8" s="16" t="n">
        <v>0</v>
      </c>
      <c r="K8" s="17" t="n">
        <v>4200</v>
      </c>
      <c r="L8" s="17" t="n">
        <v>0</v>
      </c>
      <c r="M8" s="17">
        <f>IFERROR(K8-L8,0)</f>
        <v/>
      </c>
      <c r="N8" s="13" t="inlineStr">
        <is>
          <t>Ação prioritária para reduzir inadimplência &gt; 60 dias</t>
        </is>
      </c>
      <c r="O8" s="15">
        <f>IF(AND(I8&lt;&gt;"Concluído",G8&lt;TODAY()),"ATRASADA","OK")</f>
        <v/>
      </c>
      <c r="P8" s="18">
        <f>IFERROR(IF(I8="Concluído",0,MAX(0,TODAY()-G8)),0)</f>
        <v/>
      </c>
    </row>
    <row r="9" ht="30" customHeight="1">
      <c r="A9" s="3" t="inlineStr">
        <is>
          <t>ACO-007</t>
        </is>
      </c>
      <c r="B9" s="4" t="inlineStr">
        <is>
          <t>Administrativo</t>
        </is>
      </c>
      <c r="C9" s="5" t="inlineStr">
        <is>
          <t>Revisar preços dos serviços com base em custos reais de 2026</t>
        </is>
      </c>
      <c r="D9" s="4" t="inlineStr">
        <is>
          <t>João</t>
        </is>
      </c>
      <c r="E9" s="4" t="inlineStr">
        <is>
          <t>Fortaleza</t>
        </is>
      </c>
      <c r="F9" s="6" t="n">
        <v>46210</v>
      </c>
      <c r="G9" s="6" t="n">
        <v>46234</v>
      </c>
      <c r="H9" s="7" t="inlineStr">
        <is>
          <t>Média</t>
        </is>
      </c>
      <c r="I9" s="7" t="inlineStr">
        <is>
          <t>Em andamento</t>
        </is>
      </c>
      <c r="J9" s="8" t="n">
        <v>0.7</v>
      </c>
      <c r="K9" s="9" t="n">
        <v>1200</v>
      </c>
      <c r="L9" s="9" t="n">
        <v>180</v>
      </c>
      <c r="M9" s="9">
        <f>IFERROR(K9-L9,0)</f>
        <v/>
      </c>
      <c r="N9" s="5" t="inlineStr">
        <is>
          <t>Planilha de custos em revisão com contador</t>
        </is>
      </c>
      <c r="O9" s="7">
        <f>IF(AND(I9&lt;&gt;"Concluído",G9&lt;TODAY()),"ATRASADA","OK")</f>
        <v/>
      </c>
      <c r="P9" s="10">
        <f>IFERROR(IF(I9="Concluído",0,MAX(0,TODAY()-G9)),0)</f>
        <v/>
      </c>
    </row>
    <row r="10" ht="30" customHeight="1">
      <c r="A10" s="11" t="inlineStr">
        <is>
          <t>ACO-008</t>
        </is>
      </c>
      <c r="B10" s="12" t="inlineStr">
        <is>
          <t>Comercial</t>
        </is>
      </c>
      <c r="C10" s="13" t="inlineStr">
        <is>
          <t>Negociar contrato de fornecedor principal para melhor prazo</t>
        </is>
      </c>
      <c r="D10" s="12" t="inlineStr">
        <is>
          <t>Marcos</t>
        </is>
      </c>
      <c r="E10" s="12" t="inlineStr">
        <is>
          <t>Salvador</t>
        </is>
      </c>
      <c r="F10" s="14" t="n">
        <v>46211</v>
      </c>
      <c r="G10" s="14" t="n">
        <v>46218</v>
      </c>
      <c r="H10" s="15" t="inlineStr">
        <is>
          <t>Alta</t>
        </is>
      </c>
      <c r="I10" s="15" t="inlineStr">
        <is>
          <t>Concluído</t>
        </is>
      </c>
      <c r="J10" s="16" t="n">
        <v>1</v>
      </c>
      <c r="K10" s="17" t="n">
        <v>6000</v>
      </c>
      <c r="L10" s="17" t="n">
        <v>1200</v>
      </c>
      <c r="M10" s="17">
        <f>IFERROR(K10-L10,0)</f>
        <v/>
      </c>
      <c r="N10" s="13" t="inlineStr">
        <is>
          <t>Contrato assinado; economia de R$ 400/mês garantida</t>
        </is>
      </c>
      <c r="O10" s="15">
        <f>IF(AND(I10&lt;&gt;"Concluído",G10&lt;TODAY()),"ATRASADA","OK")</f>
        <v/>
      </c>
      <c r="P10" s="18">
        <f>IFERROR(IF(I10="Concluído",0,MAX(0,TODAY()-G10)),0)</f>
        <v/>
      </c>
    </row>
    <row r="11" ht="30" customHeight="1">
      <c r="A11" s="3" t="inlineStr">
        <is>
          <t>ACO-009</t>
        </is>
      </c>
      <c r="B11" s="4" t="inlineStr">
        <is>
          <t>Atendimento</t>
        </is>
      </c>
      <c r="C11" s="5" t="inlineStr">
        <is>
          <t>Criar script padronizado de atendimento para novos clientes</t>
        </is>
      </c>
      <c r="D11" s="4" t="inlineStr">
        <is>
          <t>Carla</t>
        </is>
      </c>
      <c r="E11" s="4" t="inlineStr">
        <is>
          <t>Campinas</t>
        </is>
      </c>
      <c r="F11" s="6" t="n">
        <v>46213</v>
      </c>
      <c r="G11" s="6" t="n">
        <v>46244</v>
      </c>
      <c r="H11" s="7" t="inlineStr">
        <is>
          <t>Baixa</t>
        </is>
      </c>
      <c r="I11" s="7" t="inlineStr">
        <is>
          <t>Não iniciado</t>
        </is>
      </c>
      <c r="J11" s="8" t="n">
        <v>0</v>
      </c>
      <c r="K11" s="9" t="n">
        <v>500</v>
      </c>
      <c r="L11" s="9" t="n">
        <v>0</v>
      </c>
      <c r="M11" s="9">
        <f>IFERROR(K11-L11,0)</f>
        <v/>
      </c>
      <c r="N11" s="5" t="inlineStr">
        <is>
          <t>Script em elaboração com equipe de vendas</t>
        </is>
      </c>
      <c r="O11" s="7">
        <f>IF(AND(I11&lt;&gt;"Concluído",G11&lt;TODAY()),"ATRASADA","OK")</f>
        <v/>
      </c>
      <c r="P11" s="10">
        <f>IFERROR(IF(I11="Concluído",0,MAX(0,TODAY()-G11)),0)</f>
        <v/>
      </c>
    </row>
    <row r="12" ht="30" customHeight="1">
      <c r="A12" s="11" t="inlineStr">
        <is>
          <t>ACO-010</t>
        </is>
      </c>
      <c r="B12" s="12" t="inlineStr">
        <is>
          <t>Marketing</t>
        </is>
      </c>
      <c r="C12" s="13" t="inlineStr">
        <is>
          <t>Produzir 4 posts mensais com promoções para redes sociais</t>
        </is>
      </c>
      <c r="D12" s="12" t="inlineStr">
        <is>
          <t>Fernanda</t>
        </is>
      </c>
      <c r="E12" s="12" t="inlineStr">
        <is>
          <t>Belo Horizonte</t>
        </is>
      </c>
      <c r="F12" s="14" t="n">
        <v>46215</v>
      </c>
      <c r="G12" s="14" t="n">
        <v>46223</v>
      </c>
      <c r="H12" s="15" t="inlineStr">
        <is>
          <t>Média</t>
        </is>
      </c>
      <c r="I12" s="15" t="inlineStr">
        <is>
          <t>Atrasada</t>
        </is>
      </c>
      <c r="J12" s="16" t="n">
        <v>0.25</v>
      </c>
      <c r="K12" s="17" t="n">
        <v>900</v>
      </c>
      <c r="L12" s="17" t="n">
        <v>300</v>
      </c>
      <c r="M12" s="17">
        <f>IFERROR(K12-L12,0)</f>
        <v/>
      </c>
      <c r="N12" s="13" t="inlineStr">
        <is>
          <t>Posts aprovados; publicação atrasou por aprovação</t>
        </is>
      </c>
      <c r="O12" s="15">
        <f>IF(AND(I12&lt;&gt;"Concluído",G12&lt;TODAY()),"ATRASADA","OK")</f>
        <v/>
      </c>
      <c r="P12" s="18">
        <f>IFERROR(IF(I12="Concluído",0,MAX(0,TODAY()-G12)),0)</f>
        <v/>
      </c>
    </row>
    <row r="13" ht="22" customHeight="1">
      <c r="A13" s="19" t="inlineStr">
        <is>
          <t>TOTAIS</t>
        </is>
      </c>
      <c r="B13" s="19" t="inlineStr"/>
      <c r="C13" s="19" t="inlineStr"/>
      <c r="D13" s="19" t="inlineStr"/>
      <c r="E13" s="19" t="inlineStr"/>
      <c r="F13" s="19" t="inlineStr"/>
      <c r="G13" s="19" t="inlineStr"/>
      <c r="H13" s="19" t="inlineStr"/>
      <c r="I13" s="19" t="inlineStr"/>
      <c r="J13" s="20">
        <f>IFERROR(AVERAGE(J3:J12),0)</f>
        <v/>
      </c>
      <c r="K13" s="21">
        <f>SUM(K3:K12)</f>
        <v/>
      </c>
      <c r="L13" s="21">
        <f>SUM(L3:L12)</f>
        <v/>
      </c>
      <c r="M13" s="21">
        <f>SUM(M3:M12)</f>
        <v/>
      </c>
      <c r="N13" s="19" t="inlineStr"/>
      <c r="O13" s="19" t="inlineStr"/>
      <c r="P13" s="19" t="inlineStr"/>
    </row>
  </sheetData>
  <mergeCells count="1">
    <mergeCell ref="A1:P1"/>
  </mergeCells>
  <conditionalFormatting sqref="I3:I12">
    <cfRule type="expression" priority="1" dxfId="0" stopIfTrue="1">
      <formula>$I3="Concluído"</formula>
    </cfRule>
    <cfRule type="expression" priority="2" dxfId="1" stopIfTrue="1">
      <formula>$I3="Em andamento"</formula>
    </cfRule>
    <cfRule type="expression" priority="3" dxfId="2" stopIfTrue="1">
      <formula>$I3="Atrasada"</formula>
    </cfRule>
  </conditionalFormatting>
  <conditionalFormatting sqref="O3:O12">
    <cfRule type="expression" priority="4" dxfId="2" stopIfTrue="1">
      <formula>$O3="ATRASADA"</formula>
    </cfRule>
    <cfRule type="expression" priority="5" dxfId="0" stopIfTrue="1">
      <formula>$O3="OK"</formula>
    </cfRule>
  </conditionalFormatting>
  <conditionalFormatting sqref="J3:J12">
    <cfRule type="expression" priority="6" dxfId="3" stopIfTrue="1">
      <formula>$J3&lt;0.5</formula>
    </cfRule>
  </conditionalFormatting>
  <dataValidations count="4">
    <dataValidation sqref="B3:B12" showErrorMessage="1" showDropDown="0" showInputMessage="1" allowBlank="1" type="list">
      <formula1>=Listas!$A$2:$A$7</formula1>
    </dataValidation>
    <dataValidation sqref="H3:H12" showErrorMessage="1" showDropDown="0" showInputMessage="1" allowBlank="1" type="list">
      <formula1>=Listas!$B$2:$B$4</formula1>
    </dataValidation>
    <dataValidation sqref="I3:I12" showErrorMessage="1" showDropDown="0" showInputMessage="1" allowBlank="1" type="list">
      <formula1>=Listas!$C$2:$C$6</formula1>
    </dataValidation>
    <dataValidation sqref="D3:D12" showErrorMessage="1" showDropDown="0" showInputMessage="1" allowBlank="1" type="list">
      <formula1>=Listas!$D$2:$D$7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18" customWidth="1" min="3" max="3"/>
    <col width="4" customWidth="1" min="4" max="4"/>
    <col width="18" customWidth="1" min="5" max="5"/>
    <col width="10" customWidth="1" min="6" max="6"/>
    <col width="4" customWidth="1" min="7" max="7"/>
    <col width="4" customWidth="1" min="8" max="8"/>
  </cols>
  <sheetData>
    <row r="1" ht="30" customHeight="1">
      <c r="A1" s="1" t="inlineStr">
        <is>
          <t>DASHBOARD — PLANO DE AÇÃO</t>
        </is>
      </c>
    </row>
    <row r="2" ht="16" customHeight="1">
      <c r="A2" s="22" t="inlineStr">
        <is>
          <t>Atualizado em: 21/07/2026  |  Dados consolidados do Plano de Ação</t>
        </is>
      </c>
    </row>
    <row r="4">
      <c r="A4" s="19" t="inlineStr">
        <is>
          <t>INDICADORES GERAIS</t>
        </is>
      </c>
      <c r="E4" s="19" t="inlineStr">
        <is>
          <t>AÇÕES POR STATUS</t>
        </is>
      </c>
    </row>
    <row r="5" ht="22" customHeight="1">
      <c r="A5" s="23" t="inlineStr">
        <is>
          <t>Total de Ações</t>
        </is>
      </c>
      <c r="B5" s="24" t="n"/>
      <c r="C5" s="25">
        <f>COUNTA('Plano de Ação'!A:A)-2</f>
        <v/>
      </c>
      <c r="E5" s="26" t="inlineStr">
        <is>
          <t>Status</t>
        </is>
      </c>
      <c r="F5" s="26" t="inlineStr">
        <is>
          <t>Qtd</t>
        </is>
      </c>
    </row>
    <row r="6" ht="20" customHeight="1">
      <c r="A6" s="27" t="inlineStr">
        <is>
          <t>Ações Concluídas</t>
        </is>
      </c>
      <c r="B6" s="24" t="n"/>
      <c r="C6" s="28">
        <f>COUNTIF('Plano de Ação'!I:I,"Concluído")</f>
        <v/>
      </c>
      <c r="E6" s="12" t="inlineStr">
        <is>
          <t>Não iniciado</t>
        </is>
      </c>
      <c r="F6" s="29">
        <f>COUNTIF('Plano de Ação'!I:I,E6)</f>
        <v/>
      </c>
    </row>
    <row r="7" ht="20" customHeight="1">
      <c r="A7" s="23" t="inlineStr">
        <is>
          <t>Ações Em Andamento</t>
        </is>
      </c>
      <c r="B7" s="24" t="n"/>
      <c r="C7" s="30">
        <f>COUNTIF('Plano de Ação'!I:I,"Em andamento")</f>
        <v/>
      </c>
      <c r="E7" s="4" t="inlineStr">
        <is>
          <t>Em andamento</t>
        </is>
      </c>
      <c r="F7" s="29">
        <f>COUNTIF('Plano de Ação'!I:I,E7)</f>
        <v/>
      </c>
    </row>
    <row r="8" ht="20" customHeight="1">
      <c r="A8" s="27" t="inlineStr">
        <is>
          <t>Ações Atrasadas</t>
        </is>
      </c>
      <c r="B8" s="24" t="n"/>
      <c r="C8" s="31">
        <f>COUNTIF('Plano de Ação'!O:O,"ATRASADA")</f>
        <v/>
      </c>
      <c r="E8" s="12" t="inlineStr">
        <is>
          <t>Concluído</t>
        </is>
      </c>
      <c r="F8" s="29">
        <f>COUNTIF('Plano de Ação'!I:I,E8)</f>
        <v/>
      </c>
    </row>
    <row r="9" ht="20" customHeight="1">
      <c r="A9" s="23" t="inlineStr">
        <is>
          <t>% Conclusão Média</t>
        </is>
      </c>
      <c r="B9" s="24" t="n"/>
      <c r="C9" s="32">
        <f>IFERROR(AVERAGE('Plano de Ação'!J3:J12),0)</f>
        <v/>
      </c>
      <c r="E9" s="4" t="inlineStr">
        <is>
          <t>Atrasada</t>
        </is>
      </c>
      <c r="F9" s="29">
        <f>COUNTIF('Plano de Ação'!I:I,E9)</f>
        <v/>
      </c>
    </row>
    <row r="10" ht="20" customHeight="1">
      <c r="A10" s="27" t="inlineStr">
        <is>
          <t>Impacto Estimado Total</t>
        </is>
      </c>
      <c r="B10" s="24" t="n"/>
      <c r="C10" s="33">
        <f>SUM('Plano de Ação'!K3:K12)</f>
        <v/>
      </c>
      <c r="E10" s="12" t="inlineStr">
        <is>
          <t>Bloqueada</t>
        </is>
      </c>
      <c r="F10" s="29">
        <f>COUNTIF('Plano de Ação'!I:I,E10)</f>
        <v/>
      </c>
    </row>
    <row r="11" ht="22" customHeight="1">
      <c r="A11" s="23" t="inlineStr">
        <is>
          <t>Custo Real Total</t>
        </is>
      </c>
      <c r="B11" s="24" t="n"/>
      <c r="C11" s="33">
        <f>SUM('Plano de Ação'!L3:L12)</f>
        <v/>
      </c>
    </row>
    <row r="12" ht="22" customHeight="1">
      <c r="A12" s="27" t="inlineStr">
        <is>
          <t>Economia / Receita Gerada</t>
        </is>
      </c>
      <c r="B12" s="24" t="n"/>
      <c r="C12" s="34">
        <f>SUM('Plano de Ação'!M3:M12)</f>
        <v/>
      </c>
      <c r="E12" s="19" t="inlineStr">
        <is>
          <t>AÇÕES POR ÁREA</t>
        </is>
      </c>
    </row>
    <row r="13">
      <c r="E13" s="26" t="inlineStr">
        <is>
          <t>Área</t>
        </is>
      </c>
      <c r="F13" s="26" t="inlineStr">
        <is>
          <t>Qtd</t>
        </is>
      </c>
    </row>
    <row r="14" ht="20" customHeight="1">
      <c r="E14" s="12" t="inlineStr">
        <is>
          <t>Financeiro</t>
        </is>
      </c>
      <c r="F14" s="29">
        <f>COUNTIF('Plano de Ação'!B:B,E14)</f>
        <v/>
      </c>
    </row>
    <row r="15" ht="20" customHeight="1">
      <c r="E15" s="4" t="inlineStr">
        <is>
          <t>Comercial</t>
        </is>
      </c>
      <c r="F15" s="29">
        <f>COUNTIF('Plano de Ação'!B:B,E15)</f>
        <v/>
      </c>
    </row>
    <row r="16" ht="20" customHeight="1">
      <c r="E16" s="12" t="inlineStr">
        <is>
          <t>Marketing</t>
        </is>
      </c>
      <c r="F16" s="29">
        <f>COUNTIF('Plano de Ação'!B:B,E16)</f>
        <v/>
      </c>
    </row>
    <row r="17" ht="20" customHeight="1">
      <c r="E17" s="4" t="inlineStr">
        <is>
          <t>Operação</t>
        </is>
      </c>
      <c r="F17" s="29">
        <f>COUNTIF('Plano de Ação'!B:B,E17)</f>
        <v/>
      </c>
    </row>
    <row r="18" ht="20" customHeight="1">
      <c r="E18" s="12" t="inlineStr">
        <is>
          <t>Atendimento</t>
        </is>
      </c>
      <c r="F18" s="29">
        <f>COUNTIF('Plano de Ação'!B:B,E18)</f>
        <v/>
      </c>
    </row>
    <row r="19" ht="20" customHeight="1">
      <c r="E19" s="4" t="inlineStr">
        <is>
          <t>Administrativo</t>
        </is>
      </c>
      <c r="F19" s="29">
        <f>COUNTIF('Plano de Ação'!B:B,E19)</f>
        <v/>
      </c>
    </row>
    <row r="20" ht="20" customHeight="1">
      <c r="E20" s="12" t="inlineStr">
        <is>
          <t>Estoque</t>
        </is>
      </c>
      <c r="F20" s="29">
        <f>COUNTIF('Plano de Ação'!B:B,E20)</f>
        <v/>
      </c>
    </row>
    <row r="21">
      <c r="E21" s="19" t="inlineStr">
        <is>
          <t>AÇÕES POR PRIORIDADE</t>
        </is>
      </c>
    </row>
    <row r="22">
      <c r="E22" s="26" t="inlineStr">
        <is>
          <t>Prioridade</t>
        </is>
      </c>
      <c r="F22" s="26" t="inlineStr">
        <is>
          <t>Qtd</t>
        </is>
      </c>
    </row>
    <row r="23" ht="20" customHeight="1">
      <c r="E23" s="4" t="inlineStr">
        <is>
          <t>Alta</t>
        </is>
      </c>
      <c r="F23" s="29">
        <f>COUNTIF('Plano de Ação'!H:H,E23)</f>
        <v/>
      </c>
    </row>
    <row r="24" ht="20" customHeight="1">
      <c r="E24" s="12" t="inlineStr">
        <is>
          <t>Média</t>
        </is>
      </c>
      <c r="F24" s="29">
        <f>COUNTIF('Plano de Ação'!H:H,E24)</f>
        <v/>
      </c>
    </row>
    <row r="25" ht="20" customHeight="1">
      <c r="E25" s="4" t="inlineStr">
        <is>
          <t>Baixa</t>
        </is>
      </c>
      <c r="F25" s="29">
        <f>COUNTIF('Plano de Ação'!H:H,E25)</f>
        <v/>
      </c>
    </row>
  </sheetData>
  <mergeCells count="14">
    <mergeCell ref="A1:K1"/>
    <mergeCell ref="A2:K2"/>
    <mergeCell ref="A4:C4"/>
    <mergeCell ref="A5:B5"/>
    <mergeCell ref="A6:B6"/>
    <mergeCell ref="A7:B7"/>
    <mergeCell ref="A8:B8"/>
    <mergeCell ref="A9:B9"/>
    <mergeCell ref="A10:B10"/>
    <mergeCell ref="A11:B11"/>
    <mergeCell ref="A12:B12"/>
    <mergeCell ref="E4:H4"/>
    <mergeCell ref="E12:H12"/>
    <mergeCell ref="E21:H2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 ht="26" customHeight="1">
      <c r="A1" s="1" t="inlineStr">
        <is>
          <t>LISTAS DE REFERÊNCIA — VALIDAÇÃO DE DADOS</t>
        </is>
      </c>
    </row>
    <row r="2" ht="24" customHeight="1">
      <c r="A2" s="26" t="inlineStr">
        <is>
          <t>Área</t>
        </is>
      </c>
      <c r="B2" s="26" t="inlineStr">
        <is>
          <t>Prioridade</t>
        </is>
      </c>
      <c r="C2" s="26" t="inlineStr">
        <is>
          <t>Status</t>
        </is>
      </c>
      <c r="D2" s="26" t="inlineStr">
        <is>
          <t>Responsável</t>
        </is>
      </c>
    </row>
    <row r="3" ht="20" customHeight="1">
      <c r="A3" s="7" t="inlineStr">
        <is>
          <t>Financeiro</t>
        </is>
      </c>
      <c r="B3" s="7" t="inlineStr">
        <is>
          <t>Alta</t>
        </is>
      </c>
      <c r="C3" s="7" t="inlineStr">
        <is>
          <t>Não iniciado</t>
        </is>
      </c>
      <c r="D3" s="7" t="inlineStr">
        <is>
          <t>Ana Paula</t>
        </is>
      </c>
    </row>
    <row r="4" ht="20" customHeight="1">
      <c r="A4" s="15" t="inlineStr">
        <is>
          <t>Comercial</t>
        </is>
      </c>
      <c r="B4" s="15" t="inlineStr">
        <is>
          <t>Média</t>
        </is>
      </c>
      <c r="C4" s="15" t="inlineStr">
        <is>
          <t>Em andamento</t>
        </is>
      </c>
      <c r="D4" s="15" t="inlineStr">
        <is>
          <t>João</t>
        </is>
      </c>
    </row>
    <row r="5" ht="20" customHeight="1">
      <c r="A5" s="7" t="inlineStr">
        <is>
          <t>Marketing</t>
        </is>
      </c>
      <c r="B5" s="7" t="inlineStr">
        <is>
          <t>Baixa</t>
        </is>
      </c>
      <c r="C5" s="7" t="inlineStr">
        <is>
          <t>Concluído</t>
        </is>
      </c>
      <c r="D5" s="7" t="inlineStr">
        <is>
          <t>Marcos</t>
        </is>
      </c>
    </row>
    <row r="6" ht="20" customHeight="1">
      <c r="A6" s="15" t="inlineStr">
        <is>
          <t>Operação</t>
        </is>
      </c>
      <c r="B6" s="15" t="inlineStr"/>
      <c r="C6" s="15" t="inlineStr">
        <is>
          <t>Atrasada</t>
        </is>
      </c>
      <c r="D6" s="15" t="inlineStr">
        <is>
          <t>Carla</t>
        </is>
      </c>
    </row>
    <row r="7" ht="20" customHeight="1">
      <c r="A7" s="7" t="inlineStr">
        <is>
          <t>Atendimento</t>
        </is>
      </c>
      <c r="B7" s="7" t="inlineStr"/>
      <c r="C7" s="7" t="inlineStr">
        <is>
          <t>Bloqueada</t>
        </is>
      </c>
      <c r="D7" s="7" t="inlineStr">
        <is>
          <t>Fernanda</t>
        </is>
      </c>
    </row>
    <row r="8" ht="20" customHeight="1">
      <c r="A8" s="15" t="inlineStr">
        <is>
          <t>Administrativo</t>
        </is>
      </c>
      <c r="B8" s="15" t="inlineStr"/>
      <c r="C8" s="15" t="inlineStr"/>
      <c r="D8" s="15" t="inlineStr">
        <is>
          <t>Juliana</t>
        </is>
      </c>
    </row>
    <row r="9" ht="20" customHeight="1">
      <c r="A9" s="7" t="inlineStr">
        <is>
          <t>Estoque</t>
        </is>
      </c>
      <c r="B9" s="7" t="inlineStr"/>
      <c r="C9" s="7" t="inlineStr"/>
      <c r="D9" s="7" t="inlineStr"/>
    </row>
    <row r="11" ht="28" customHeight="1">
      <c r="A11" s="35" t="inlineStr">
        <is>
          <t>⚠ Não remova nem altere a ordem destas listas: elas alimentam as validações do Plano de Ação.</t>
        </is>
      </c>
    </row>
  </sheetData>
  <mergeCells count="2">
    <mergeCell ref="A1:D1"/>
    <mergeCell ref="A11:D1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58" customWidth="1" min="3" max="3"/>
  </cols>
  <sheetData>
    <row r="1" ht="28" customHeight="1">
      <c r="A1" s="1" t="inlineStr">
        <is>
          <t>INSTRUÇÕES DE USO — PLANO DE AÇÃO</t>
        </is>
      </c>
    </row>
    <row r="2" ht="26" customHeight="1">
      <c r="A2" s="26" t="inlineStr">
        <is>
          <t>ABA</t>
        </is>
      </c>
      <c r="B2" s="26" t="inlineStr">
        <is>
          <t>CAMPO / RECURSO</t>
        </is>
      </c>
      <c r="C2" s="26" t="inlineStr">
        <is>
          <t>DESCRIÇÃO</t>
        </is>
      </c>
    </row>
    <row r="3" ht="24" customHeight="1">
      <c r="A3" s="5" t="inlineStr">
        <is>
          <t>Plano de Ação</t>
        </is>
      </c>
      <c r="B3" s="5" t="inlineStr">
        <is>
          <t>ID Ação</t>
        </is>
      </c>
      <c r="C3" s="5" t="inlineStr">
        <is>
          <t>Código único da ação (ex: ACO-001). Preencher manualmente ou usar sequência.</t>
        </is>
      </c>
    </row>
    <row r="4" ht="24" customHeight="1">
      <c r="A4" s="13" t="inlineStr">
        <is>
          <t>Plano de Ação</t>
        </is>
      </c>
      <c r="B4" s="13" t="inlineStr">
        <is>
          <t>Área</t>
        </is>
      </c>
      <c r="C4" s="13" t="inlineStr">
        <is>
          <t>Selecione na lista suspensa: Financeiro, Comercial, Marketing, Operação, Atendimento, Administrativo, Estoque.</t>
        </is>
      </c>
    </row>
    <row r="5" ht="24" customHeight="1">
      <c r="A5" s="5" t="inlineStr">
        <is>
          <t>Plano de Ação</t>
        </is>
      </c>
      <c r="B5" s="5" t="inlineStr">
        <is>
          <t>Ação</t>
        </is>
      </c>
      <c r="C5" s="5" t="inlineStr">
        <is>
          <t>Descrição clara e objetiva da atividade a ser executada.</t>
        </is>
      </c>
    </row>
    <row r="6" ht="24" customHeight="1">
      <c r="A6" s="13" t="inlineStr">
        <is>
          <t>Plano de Ação</t>
        </is>
      </c>
      <c r="B6" s="13" t="inlineStr">
        <is>
          <t>Responsável</t>
        </is>
      </c>
      <c r="C6" s="13" t="inlineStr">
        <is>
          <t>Nome do responsável pela execução. Use a lista suspensa para padronizar.</t>
        </is>
      </c>
    </row>
    <row r="7" ht="24" customHeight="1">
      <c r="A7" s="5" t="inlineStr">
        <is>
          <t>Plano de Ação</t>
        </is>
      </c>
      <c r="B7" s="5" t="inlineStr">
        <is>
          <t>Cidade</t>
        </is>
      </c>
      <c r="C7" s="5" t="inlineStr">
        <is>
          <t>Cidade onde a ação será executada ou onde o responsável está alocado.</t>
        </is>
      </c>
    </row>
    <row r="8" ht="24" customHeight="1">
      <c r="A8" s="13" t="inlineStr">
        <is>
          <t>Plano de Ação</t>
        </is>
      </c>
      <c r="B8" s="13" t="inlineStr">
        <is>
          <t>Data de Criação</t>
        </is>
      </c>
      <c r="C8" s="13" t="inlineStr">
        <is>
          <t>Data em que a ação foi registrada. Formato DD/MM/AAAA.</t>
        </is>
      </c>
    </row>
    <row r="9" ht="24" customHeight="1">
      <c r="A9" s="5" t="inlineStr">
        <is>
          <t>Plano de Ação</t>
        </is>
      </c>
      <c r="B9" s="5" t="inlineStr">
        <is>
          <t>Prazo</t>
        </is>
      </c>
      <c r="C9" s="5" t="inlineStr">
        <is>
          <t>Data limite para conclusão da ação. Formato DD/MM/AAAA.</t>
        </is>
      </c>
    </row>
    <row r="10" ht="24" customHeight="1">
      <c r="A10" s="13" t="inlineStr">
        <is>
          <t>Plano de Ação</t>
        </is>
      </c>
      <c r="B10" s="13" t="inlineStr">
        <is>
          <t>Prioridade</t>
        </is>
      </c>
      <c r="C10" s="13" t="inlineStr">
        <is>
          <t>Alta, Média ou Baixa. Selecione na lista suspensa.</t>
        </is>
      </c>
    </row>
    <row r="11" ht="24" customHeight="1">
      <c r="A11" s="5" t="inlineStr">
        <is>
          <t>Plano de Ação</t>
        </is>
      </c>
      <c r="B11" s="5" t="inlineStr">
        <is>
          <t>Status</t>
        </is>
      </c>
      <c r="C11" s="5" t="inlineStr">
        <is>
          <t>Selecione: Não iniciado, Em andamento, Concluído, Atrasada ou Bloqueada.</t>
        </is>
      </c>
    </row>
    <row r="12" ht="24" customHeight="1">
      <c r="A12" s="13" t="inlineStr">
        <is>
          <t>Plano de Ação</t>
        </is>
      </c>
      <c r="B12" s="13" t="inlineStr">
        <is>
          <t>% Conclusão</t>
        </is>
      </c>
      <c r="C12" s="13" t="inlineStr">
        <is>
          <t>Percentual de avanço da ação (ex: 0,75 = 75%). Preencha manualmente.</t>
        </is>
      </c>
    </row>
    <row r="13" ht="24" customHeight="1">
      <c r="A13" s="5" t="inlineStr">
        <is>
          <t>Plano de Ação</t>
        </is>
      </c>
      <c r="B13" s="5" t="inlineStr">
        <is>
          <t>Impacto Estimado (R$)</t>
        </is>
      </c>
      <c r="C13" s="5" t="inlineStr">
        <is>
          <t>Valor estimado de economia ou receita esperada ao concluir a ação.</t>
        </is>
      </c>
    </row>
    <row r="14" ht="24" customHeight="1">
      <c r="A14" s="13" t="inlineStr">
        <is>
          <t>Plano de Ação</t>
        </is>
      </c>
      <c r="B14" s="13" t="inlineStr">
        <is>
          <t>Custo Real (R$)</t>
        </is>
      </c>
      <c r="C14" s="13" t="inlineStr">
        <is>
          <t>Custo efetivo já incorrido na execução da ação.</t>
        </is>
      </c>
    </row>
    <row r="15" ht="24" customHeight="1">
      <c r="A15" s="5" t="inlineStr">
        <is>
          <t>Plano de Ação</t>
        </is>
      </c>
      <c r="B15" s="5" t="inlineStr">
        <is>
          <t>Economia/Receita</t>
        </is>
      </c>
      <c r="C15" s="5" t="inlineStr">
        <is>
          <t>Calculado automaticamente: Impacto Estimado menos Custo Real.</t>
        </is>
      </c>
    </row>
    <row r="16" ht="24" customHeight="1">
      <c r="A16" s="13" t="inlineStr">
        <is>
          <t>Plano de Ação</t>
        </is>
      </c>
      <c r="B16" s="13" t="inlineStr">
        <is>
          <t>Vencimento?</t>
        </is>
      </c>
      <c r="C16" s="13" t="inlineStr">
        <is>
          <t>Fórmula automática: mostra ATRASADA se prazo vencido e status não Concluído.</t>
        </is>
      </c>
    </row>
    <row r="17" ht="24" customHeight="1">
      <c r="A17" s="5" t="inlineStr">
        <is>
          <t>Plano de Ação</t>
        </is>
      </c>
      <c r="B17" s="5" t="inlineStr">
        <is>
          <t>Dias em Atraso</t>
        </is>
      </c>
      <c r="C17" s="5" t="inlineStr">
        <is>
          <t>Fórmula automática: número de dias de atraso (0 se concluído ou no prazo).</t>
        </is>
      </c>
    </row>
    <row r="18" ht="24" customHeight="1">
      <c r="A18" s="13" t="inlineStr">
        <is>
          <t>Dashboard</t>
        </is>
      </c>
      <c r="B18" s="13" t="inlineStr">
        <is>
          <t>Indicadores Gerais</t>
        </is>
      </c>
      <c r="C18" s="13" t="inlineStr">
        <is>
          <t>Contagens e somas automáticas vindas do Plano de Ação. Não editar manualmente.</t>
        </is>
      </c>
    </row>
    <row r="19" ht="24" customHeight="1">
      <c r="A19" s="5" t="inlineStr">
        <is>
          <t>Dashboard</t>
        </is>
      </c>
      <c r="B19" s="5" t="inlineStr">
        <is>
          <t>Ações por Status</t>
        </is>
      </c>
      <c r="C19" s="5" t="inlineStr">
        <is>
          <t>Tabela e gráfico com distribuição das ações por status atual.</t>
        </is>
      </c>
    </row>
    <row r="20" ht="24" customHeight="1">
      <c r="A20" s="13" t="inlineStr">
        <is>
          <t>Dashboard</t>
        </is>
      </c>
      <c r="B20" s="13" t="inlineStr">
        <is>
          <t>Ações por Área</t>
        </is>
      </c>
      <c r="C20" s="13" t="inlineStr">
        <is>
          <t>Tabela com contagem de ações por área de atuação.</t>
        </is>
      </c>
    </row>
    <row r="21" ht="24" customHeight="1">
      <c r="A21" s="5" t="inlineStr">
        <is>
          <t>Dashboard</t>
        </is>
      </c>
      <c r="B21" s="5" t="inlineStr">
        <is>
          <t>Ações por Prioridade</t>
        </is>
      </c>
      <c r="C21" s="5" t="inlineStr">
        <is>
          <t>Tabela com contagem de ações por nível de prioridade.</t>
        </is>
      </c>
    </row>
    <row r="22" ht="24" customHeight="1">
      <c r="A22" s="13" t="inlineStr">
        <is>
          <t>Listas</t>
        </is>
      </c>
      <c r="B22" s="13" t="inlineStr">
        <is>
          <t>Listas de Referência</t>
        </is>
      </c>
      <c r="C22" s="13" t="inlineStr">
        <is>
          <t>NÃO altere esta aba. Ela alimenta as validações de dados do Plano de Ação.</t>
        </is>
      </c>
    </row>
    <row r="23" ht="24" customHeight="1">
      <c r="A23" s="5" t="inlineStr">
        <is>
          <t>Geral</t>
        </is>
      </c>
      <c r="B23" s="5" t="inlineStr">
        <is>
          <t>Formatação Condicional</t>
        </is>
      </c>
      <c r="C23" s="5" t="inlineStr">
        <is>
          <t>Verde = Concluído | Azul = Em andamento | Vermelho = Atrasada | Amarelo = &lt; 50%</t>
        </is>
      </c>
    </row>
    <row r="24" ht="24" customHeight="1">
      <c r="A24" s="13" t="inlineStr">
        <is>
          <t>Geral</t>
        </is>
      </c>
      <c r="B24" s="13" t="inlineStr">
        <is>
          <t>Atualização</t>
        </is>
      </c>
      <c r="C24" s="13" t="inlineStr">
        <is>
          <t>Atualize o % Conclusão e o Status semanalmente para manter o dashboard preciso.</t>
        </is>
      </c>
    </row>
    <row r="25" ht="24" customHeight="1">
      <c r="A25" s="5" t="inlineStr">
        <is>
          <t>Geral</t>
        </is>
      </c>
      <c r="B25" s="5" t="inlineStr">
        <is>
          <t>Moeda</t>
        </is>
      </c>
      <c r="C25" s="5" t="inlineStr">
        <is>
          <t>Todos os valores em R$. Use vírgula como separador decimal ao digitar (ex: 1500,00).</t>
        </is>
      </c>
    </row>
    <row r="26" ht="24" customHeight="1">
      <c r="A26" s="13" t="inlineStr">
        <is>
          <t>Geral</t>
        </is>
      </c>
      <c r="B26" s="13" t="inlineStr">
        <is>
          <t>Dicas</t>
        </is>
      </c>
      <c r="C26" s="13" t="inlineStr">
        <is>
          <t>Revise ações ATRASADAS toda segunda-feira. Priorize as de impacto financeiro alto.</t>
        </is>
      </c>
    </row>
    <row r="28" ht="28" customHeight="1">
      <c r="A28" s="36" t="inlineStr">
        <is>
          <t>📌 Dúvidas? Atualize os dados no Plano de Ação e o Dashboard se recalcula automaticamente.</t>
        </is>
      </c>
    </row>
  </sheetData>
  <mergeCells count="2">
    <mergeCell ref="A1:C1"/>
    <mergeCell ref="A28:C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2026-07-21T08:52:31Z</dcterms:created>
  <dcterms:modified xmlns:dcterms="http://purl.org/dc/terms/" xmlns:xsi="http://www.w3.org/2001/XMLSchema-instance" xsi:type="dcterms:W3CDTF">2026-07-21T08:52:31Z</dcterms:modified>
</cp:coreProperties>
</file>