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miações" sheetId="1" state="visible" r:id="rId1"/>
    <sheet xmlns:r="http://schemas.openxmlformats.org/officeDocument/2006/relationships" name="Parâmetros" sheetId="2" state="visible" r:id="rId2"/>
    <sheet xmlns:r="http://schemas.openxmlformats.org/officeDocument/2006/relationships" name="Resumo" sheetId="3" state="visible" r:id="rId3"/>
  </sheets>
  <definedNames>
    <definedName name="_xlnm._FilterDatabase" localSheetId="0" hidden="1">'Premiações'!$A$1:$O$101</definedName>
    <definedName name="_xlnm._FilterDatabase" localSheetId="2" hidden="1">'Resumo'!$A$7:$D$107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R$ #.##0,00"/>
    <numFmt numFmtId="167" formatCode="0,00%"/>
  </numFmts>
  <fonts count="4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1F2937"/>
      <sz val="11"/>
    </font>
    <font>
      <name val="Calibri"/>
      <b val="1"/>
      <color rgb="FFFFFFFF"/>
      <sz val="14"/>
    </font>
  </fonts>
  <fills count="7">
    <fill>
      <patternFill/>
    </fill>
    <fill>
      <patternFill patternType="gray125"/>
    </fill>
    <fill>
      <patternFill patternType="solid">
        <fgColor rgb="FF0F766E"/>
      </patternFill>
    </fill>
    <fill>
      <patternFill patternType="solid">
        <fgColor rgb="FFF0FDFA"/>
      </patternFill>
    </fill>
    <fill>
      <patternFill patternType="solid">
        <fgColor rgb="FFFFFBEB"/>
      </patternFill>
    </fill>
    <fill>
      <patternFill patternType="solid">
        <fgColor rgb="FFFFFFFF"/>
      </patternFill>
    </fill>
    <fill>
      <patternFill patternType="solid">
        <fgColor rgb="FF14B8A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167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7" fontId="2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/>
    </xf>
    <xf numFmtId="1" fontId="2" fillId="5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color rgb="FFFFFFFF"/>
        <sz val="11"/>
      </font>
      <fill>
        <patternFill patternType="solid">
          <fgColor rgb="FFDC2626"/>
        </patternFill>
      </fill>
    </dxf>
    <dxf>
      <font>
        <name val="Calibri"/>
        <color rgb="FFFFFFFF"/>
        <sz val="11"/>
      </font>
      <fill>
        <patternFill patternType="solid">
          <fgColor rgb="FF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Prêmio total por colaborador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'Resumo'!C7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'Resumo'!$A$8:$A$107</f>
            </numRef>
          </cat>
          <val>
            <numRef>
              <f>'Resumo'!$C$8:$C$107</f>
            </numRef>
          </val>
        </ser>
        <gapWidth val="35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Colaboradores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do prêmio (R$)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4" customWidth="1" min="3" max="3"/>
    <col width="24" customWidth="1" min="4" max="4"/>
    <col width="23" customWidth="1" min="5" max="5"/>
    <col width="30" customWidth="1" min="6" max="6"/>
    <col width="19" customWidth="1" min="7" max="7"/>
    <col width="18" customWidth="1" min="8" max="8"/>
    <col width="18" customWidth="1" min="9" max="9"/>
    <col width="19" customWidth="1" min="10" max="10"/>
    <col width="17" customWidth="1" min="11" max="11"/>
    <col width="21" customWidth="1" min="12" max="12"/>
    <col width="18" customWidth="1" min="13" max="13"/>
    <col width="14" customWidth="1" min="14" max="14"/>
    <col width="42" customWidth="1" min="15" max="15"/>
  </cols>
  <sheetData>
    <row r="1" ht="28" customHeight="1">
      <c r="A1" s="1" t="inlineStr">
        <is>
          <t>ID</t>
        </is>
      </c>
      <c r="B1" s="1" t="inlineStr">
        <is>
          <t>Data do resultado</t>
        </is>
      </c>
      <c r="C1" s="1" t="inlineStr">
        <is>
          <t>Competência</t>
        </is>
      </c>
      <c r="D1" s="1" t="inlineStr">
        <is>
          <t>Colaborador</t>
        </is>
      </c>
      <c r="E1" s="1" t="inlineStr">
        <is>
          <t>Cargo</t>
        </is>
      </c>
      <c r="F1" s="1" t="inlineStr">
        <is>
          <t>Cliente</t>
        </is>
      </c>
      <c r="G1" s="1" t="inlineStr">
        <is>
          <t>Cidade/UF</t>
        </is>
      </c>
      <c r="H1" s="1" t="inlineStr">
        <is>
          <t>Receita elegível</t>
        </is>
      </c>
      <c r="I1" s="1" t="inlineStr">
        <is>
          <t>Meta individual</t>
        </is>
      </c>
      <c r="J1" s="1" t="inlineStr">
        <is>
          <t>Atingimento da meta</t>
        </is>
      </c>
      <c r="K1" s="1" t="inlineStr">
        <is>
          <t>Faixa</t>
        </is>
      </c>
      <c r="L1" s="1" t="inlineStr">
        <is>
          <t>Percentual do prêmio</t>
        </is>
      </c>
      <c r="M1" s="1" t="inlineStr">
        <is>
          <t>Valor do prêmio</t>
        </is>
      </c>
      <c r="N1" s="1" t="inlineStr">
        <is>
          <t>Status</t>
        </is>
      </c>
      <c r="O1" s="1" t="inlineStr">
        <is>
          <t>Observação</t>
        </is>
      </c>
    </row>
    <row r="2" ht="22" customHeight="1">
      <c r="A2" s="2" t="inlineStr">
        <is>
          <t>PRM-2026-001</t>
        </is>
      </c>
      <c r="B2" s="3" t="n">
        <v>46030</v>
      </c>
      <c r="C2" s="4" t="inlineStr">
        <is>
          <t>01/2026</t>
        </is>
      </c>
      <c r="D2" s="2" t="inlineStr">
        <is>
          <t>Ana Paula Souza</t>
        </is>
      </c>
      <c r="E2" s="2" t="inlineStr">
        <is>
          <t>Consultora Comercial</t>
        </is>
      </c>
      <c r="F2" s="2" t="inlineStr">
        <is>
          <t>Loja Horizonte</t>
        </is>
      </c>
      <c r="G2" s="2" t="inlineStr">
        <is>
          <t>São Paulo/SP</t>
        </is>
      </c>
      <c r="H2" s="5" t="n">
        <v>18500</v>
      </c>
      <c r="I2" s="5" t="n">
        <v>20000</v>
      </c>
      <c r="J2" s="6">
        <f>IF(OR(H2="",I2=""),"",IFERROR(H2/I2,0))</f>
        <v/>
      </c>
      <c r="K2" s="7">
        <f>IF(J2="","",IF(J2&gt;=1.1,"Superação",IF(J2&gt;=1,"Atingiu","Não atingiu")))</f>
        <v/>
      </c>
      <c r="L2" s="6">
        <f>IF(K2="","",IFERROR(VLOOKUP(K2,'Parâmetros'!$A$2:$B$4,2,FALSE),0))</f>
        <v/>
      </c>
      <c r="M2" s="8">
        <f>IF(OR(H2="",L2=""),"",IFERROR(H2*L2,0))</f>
        <v/>
      </c>
      <c r="N2" s="4" t="inlineStr">
        <is>
          <t>Pendente</t>
        </is>
      </c>
      <c r="O2" s="9" t="inlineStr">
        <is>
          <t>Aguardando validação gerencial.</t>
        </is>
      </c>
    </row>
    <row r="3" ht="22" customHeight="1">
      <c r="A3" s="2" t="inlineStr">
        <is>
          <t>PRM-2026-002</t>
        </is>
      </c>
      <c r="B3" s="3" t="n">
        <v>46034</v>
      </c>
      <c r="C3" s="4" t="inlineStr">
        <is>
          <t>01/2026</t>
        </is>
      </c>
      <c r="D3" s="2" t="inlineStr">
        <is>
          <t>Bruno Martins</t>
        </is>
      </c>
      <c r="E3" s="2" t="inlineStr">
        <is>
          <t>Vendedor</t>
        </is>
      </c>
      <c r="F3" s="2" t="inlineStr">
        <is>
          <t>Mercado Bom Preço</t>
        </is>
      </c>
      <c r="G3" s="2" t="inlineStr">
        <is>
          <t>Campinas/SP</t>
        </is>
      </c>
      <c r="H3" s="5" t="n">
        <v>27800</v>
      </c>
      <c r="I3" s="5" t="n">
        <v>25000</v>
      </c>
      <c r="J3" s="10">
        <f>IF(OR(H3="",I3=""),"",IFERROR(H3/I3,0))</f>
        <v/>
      </c>
      <c r="K3" s="11">
        <f>IF(J3="","",IF(J3&gt;=1.1,"Superação",IF(J3&gt;=1,"Atingiu","Não atingiu")))</f>
        <v/>
      </c>
      <c r="L3" s="10">
        <f>IF(K3="","",IFERROR(VLOOKUP(K3,'Parâmetros'!$A$2:$B$4,2,FALSE),0))</f>
        <v/>
      </c>
      <c r="M3" s="12">
        <f>IF(OR(H3="",L3=""),"",IFERROR(H3*L3,0))</f>
        <v/>
      </c>
      <c r="N3" s="4" t="inlineStr">
        <is>
          <t>Paga</t>
        </is>
      </c>
      <c r="O3" s="9" t="inlineStr">
        <is>
          <t>Premiação paga em fevereiro.</t>
        </is>
      </c>
    </row>
    <row r="4" ht="22" customHeight="1">
      <c r="A4" s="2" t="inlineStr">
        <is>
          <t>PRM-2026-003</t>
        </is>
      </c>
      <c r="B4" s="3" t="n">
        <v>46038</v>
      </c>
      <c r="C4" s="4" t="inlineStr">
        <is>
          <t>01/2026</t>
        </is>
      </c>
      <c r="D4" s="2" t="inlineStr">
        <is>
          <t>Camila Oliveira</t>
        </is>
      </c>
      <c r="E4" s="2" t="inlineStr">
        <is>
          <t>Consultora Comercial</t>
        </is>
      </c>
      <c r="F4" s="2" t="inlineStr">
        <is>
          <t>Clínica Vida</t>
        </is>
      </c>
      <c r="G4" s="2" t="inlineStr">
        <is>
          <t>Belo Horizonte/MG</t>
        </is>
      </c>
      <c r="H4" s="5" t="n">
        <v>32400</v>
      </c>
      <c r="I4" s="5" t="n">
        <v>30000</v>
      </c>
      <c r="J4" s="6">
        <f>IF(OR(H4="",I4=""),"",IFERROR(H4/I4,0))</f>
        <v/>
      </c>
      <c r="K4" s="7">
        <f>IF(J4="","",IF(J4&gt;=1.1,"Superação",IF(J4&gt;=1,"Atingiu","Não atingiu")))</f>
        <v/>
      </c>
      <c r="L4" s="6">
        <f>IF(K4="","",IFERROR(VLOOKUP(K4,'Parâmetros'!$A$2:$B$4,2,FALSE),0))</f>
        <v/>
      </c>
      <c r="M4" s="8">
        <f>IF(OR(H4="",L4=""),"",IFERROR(H4*L4,0))</f>
        <v/>
      </c>
      <c r="N4" s="4" t="inlineStr">
        <is>
          <t>Aprovada</t>
        </is>
      </c>
      <c r="O4" s="9" t="inlineStr">
        <is>
          <t>Aprovação concluída pela diretoria.</t>
        </is>
      </c>
    </row>
    <row r="5" ht="22" customHeight="1">
      <c r="A5" s="2" t="inlineStr">
        <is>
          <t>PRM-2026-004</t>
        </is>
      </c>
      <c r="B5" s="3" t="n">
        <v>46043</v>
      </c>
      <c r="C5" s="4" t="inlineStr">
        <is>
          <t>01/2026</t>
        </is>
      </c>
      <c r="D5" s="2" t="inlineStr">
        <is>
          <t>Diego Santos</t>
        </is>
      </c>
      <c r="E5" s="2" t="inlineStr">
        <is>
          <t>Vendedor</t>
        </is>
      </c>
      <c r="F5" s="2" t="inlineStr">
        <is>
          <t>Oficina Sul</t>
        </is>
      </c>
      <c r="G5" s="2" t="inlineStr">
        <is>
          <t>Curitiba/PR</t>
        </is>
      </c>
      <c r="H5" s="5" t="n">
        <v>14900</v>
      </c>
      <c r="I5" s="5" t="n">
        <v>18000</v>
      </c>
      <c r="J5" s="10">
        <f>IF(OR(H5="",I5=""),"",IFERROR(H5/I5,0))</f>
        <v/>
      </c>
      <c r="K5" s="11">
        <f>IF(J5="","",IF(J5&gt;=1.1,"Superação",IF(J5&gt;=1,"Atingiu","Não atingiu")))</f>
        <v/>
      </c>
      <c r="L5" s="10">
        <f>IF(K5="","",IFERROR(VLOOKUP(K5,'Parâmetros'!$A$2:$B$4,2,FALSE),0))</f>
        <v/>
      </c>
      <c r="M5" s="12">
        <f>IF(OR(H5="",L5=""),"",IFERROR(H5*L5,0))</f>
        <v/>
      </c>
      <c r="N5" s="4" t="inlineStr">
        <is>
          <t>Pendente</t>
        </is>
      </c>
      <c r="O5" s="9" t="inlineStr">
        <is>
          <t>Resultado abaixo da meta individual.</t>
        </is>
      </c>
    </row>
    <row r="6" ht="22" customHeight="1">
      <c r="A6" s="2" t="inlineStr">
        <is>
          <t>PRM-2026-005</t>
        </is>
      </c>
      <c r="B6" s="3" t="n">
        <v>46050</v>
      </c>
      <c r="C6" s="4" t="inlineStr">
        <is>
          <t>01/2026</t>
        </is>
      </c>
      <c r="D6" s="2" t="inlineStr">
        <is>
          <t>Fernanda Lima</t>
        </is>
      </c>
      <c r="E6" s="2" t="inlineStr">
        <is>
          <t>Executiva de Vendas</t>
        </is>
      </c>
      <c r="F6" s="2" t="inlineStr">
        <is>
          <t>Hotel Boa Estadia</t>
        </is>
      </c>
      <c r="G6" s="2" t="inlineStr">
        <is>
          <t>Recife/PE</t>
        </is>
      </c>
      <c r="H6" s="5" t="n">
        <v>41200</v>
      </c>
      <c r="I6" s="5" t="n">
        <v>40000</v>
      </c>
      <c r="J6" s="6">
        <f>IF(OR(H6="",I6=""),"",IFERROR(H6/I6,0))</f>
        <v/>
      </c>
      <c r="K6" s="7">
        <f>IF(J6="","",IF(J6&gt;=1.1,"Superação",IF(J6&gt;=1,"Atingiu","Não atingiu")))</f>
        <v/>
      </c>
      <c r="L6" s="6">
        <f>IF(K6="","",IFERROR(VLOOKUP(K6,'Parâmetros'!$A$2:$B$4,2,FALSE),0))</f>
        <v/>
      </c>
      <c r="M6" s="8">
        <f>IF(OR(H6="",L6=""),"",IFERROR(H6*L6,0))</f>
        <v/>
      </c>
      <c r="N6" s="4" t="inlineStr">
        <is>
          <t>Paga</t>
        </is>
      </c>
      <c r="O6" s="9" t="inlineStr">
        <is>
          <t>Premiação incluída no fechamento mensal.</t>
        </is>
      </c>
    </row>
    <row r="7" ht="22" customHeight="1">
      <c r="A7" s="2" t="inlineStr">
        <is>
          <t>PRM-2026-006</t>
        </is>
      </c>
      <c r="B7" s="3" t="n">
        <v>46057</v>
      </c>
      <c r="C7" s="4" t="inlineStr">
        <is>
          <t>02/2026</t>
        </is>
      </c>
      <c r="D7" s="2" t="inlineStr">
        <is>
          <t>Gabriel Costa</t>
        </is>
      </c>
      <c r="E7" s="2" t="inlineStr">
        <is>
          <t>Vendedor</t>
        </is>
      </c>
      <c r="F7" s="2" t="inlineStr">
        <is>
          <t>Restaurante Sabor da Bahia</t>
        </is>
      </c>
      <c r="G7" s="2" t="inlineStr">
        <is>
          <t>Salvador/BA</t>
        </is>
      </c>
      <c r="H7" s="5" t="n">
        <v>22700</v>
      </c>
      <c r="I7" s="5" t="n">
        <v>24000</v>
      </c>
      <c r="J7" s="10">
        <f>IF(OR(H7="",I7=""),"",IFERROR(H7/I7,0))</f>
        <v/>
      </c>
      <c r="K7" s="11">
        <f>IF(J7="","",IF(J7&gt;=1.1,"Superação",IF(J7&gt;=1,"Atingiu","Não atingiu")))</f>
        <v/>
      </c>
      <c r="L7" s="10">
        <f>IF(K7="","",IFERROR(VLOOKUP(K7,'Parâmetros'!$A$2:$B$4,2,FALSE),0))</f>
        <v/>
      </c>
      <c r="M7" s="12">
        <f>IF(OR(H7="",L7=""),"",IFERROR(H7*L7,0))</f>
        <v/>
      </c>
      <c r="N7" s="4" t="inlineStr">
        <is>
          <t>Aprovada</t>
        </is>
      </c>
      <c r="O7" s="9" t="inlineStr">
        <is>
          <t>Sem premiação pela faixa alcançada.</t>
        </is>
      </c>
    </row>
    <row r="8" ht="22" customHeight="1">
      <c r="A8" s="2" t="inlineStr">
        <is>
          <t>PRM-2026-007</t>
        </is>
      </c>
      <c r="B8" s="3" t="n">
        <v>46063</v>
      </c>
      <c r="C8" s="4" t="inlineStr">
        <is>
          <t>02/2026</t>
        </is>
      </c>
      <c r="D8" s="2" t="inlineStr">
        <is>
          <t>Juliana Rocha</t>
        </is>
      </c>
      <c r="E8" s="2" t="inlineStr">
        <is>
          <t>Consultora Comercial</t>
        </is>
      </c>
      <c r="F8" s="2" t="inlineStr">
        <is>
          <t>Construtora Central</t>
        </is>
      </c>
      <c r="G8" s="2" t="inlineStr">
        <is>
          <t>Goiânia/GO</t>
        </is>
      </c>
      <c r="H8" s="5" t="n">
        <v>36800</v>
      </c>
      <c r="I8" s="5" t="n">
        <v>32000</v>
      </c>
      <c r="J8" s="6">
        <f>IF(OR(H8="",I8=""),"",IFERROR(H8/I8,0))</f>
        <v/>
      </c>
      <c r="K8" s="7">
        <f>IF(J8="","",IF(J8&gt;=1.1,"Superação",IF(J8&gt;=1,"Atingiu","Não atingiu")))</f>
        <v/>
      </c>
      <c r="L8" s="6">
        <f>IF(K8="","",IFERROR(VLOOKUP(K8,'Parâmetros'!$A$2:$B$4,2,FALSE),0))</f>
        <v/>
      </c>
      <c r="M8" s="8">
        <f>IF(OR(H8="",L8=""),"",IFERROR(H8*L8,0))</f>
        <v/>
      </c>
      <c r="N8" s="4" t="inlineStr">
        <is>
          <t>Paga</t>
        </is>
      </c>
      <c r="O8" s="9" t="inlineStr">
        <is>
          <t>Premiação paga após conferência financeira.</t>
        </is>
      </c>
    </row>
    <row r="9" ht="22" customHeight="1">
      <c r="A9" s="2" t="inlineStr">
        <is>
          <t>PRM-2026-008</t>
        </is>
      </c>
      <c r="B9" s="3" t="n">
        <v>46068</v>
      </c>
      <c r="C9" s="4" t="inlineStr">
        <is>
          <t>02/2026</t>
        </is>
      </c>
      <c r="D9" s="2" t="inlineStr">
        <is>
          <t>Marcos Pereira</t>
        </is>
      </c>
      <c r="E9" s="2" t="inlineStr">
        <is>
          <t>Vendedor</t>
        </is>
      </c>
      <c r="F9" s="2" t="inlineStr">
        <is>
          <t>Auto Peças Ilha</t>
        </is>
      </c>
      <c r="G9" s="2" t="inlineStr">
        <is>
          <t>Florianópolis/SC</t>
        </is>
      </c>
      <c r="H9" s="5" t="n">
        <v>19600</v>
      </c>
      <c r="I9" s="5" t="n">
        <v>20000</v>
      </c>
      <c r="J9" s="10">
        <f>IF(OR(H9="",I9=""),"",IFERROR(H9/I9,0))</f>
        <v/>
      </c>
      <c r="K9" s="11">
        <f>IF(J9="","",IF(J9&gt;=1.1,"Superação",IF(J9&gt;=1,"Atingiu","Não atingiu")))</f>
        <v/>
      </c>
      <c r="L9" s="10">
        <f>IF(K9="","",IFERROR(VLOOKUP(K9,'Parâmetros'!$A$2:$B$4,2,FALSE),0))</f>
        <v/>
      </c>
      <c r="M9" s="12">
        <f>IF(OR(H9="",L9=""),"",IFERROR(H9*L9,0))</f>
        <v/>
      </c>
      <c r="N9" s="4" t="inlineStr">
        <is>
          <t>Pendente</t>
        </is>
      </c>
      <c r="O9" s="9" t="inlineStr">
        <is>
          <t>Aguardando encerramento da competência.</t>
        </is>
      </c>
    </row>
    <row r="10" ht="22" customHeight="1">
      <c r="A10" s="2" t="inlineStr">
        <is>
          <t>PRM-2026-009</t>
        </is>
      </c>
      <c r="B10" s="3" t="n">
        <v>46072</v>
      </c>
      <c r="C10" s="4" t="inlineStr">
        <is>
          <t>02/2026</t>
        </is>
      </c>
      <c r="D10" s="2" t="inlineStr">
        <is>
          <t>Renata Alves</t>
        </is>
      </c>
      <c r="E10" s="2" t="inlineStr">
        <is>
          <t>Executiva de Vendas</t>
        </is>
      </c>
      <c r="F10" s="2" t="inlineStr">
        <is>
          <t>Papelaria Gaúcha</t>
        </is>
      </c>
      <c r="G10" s="2" t="inlineStr">
        <is>
          <t>Porto Alegre/RS</t>
        </is>
      </c>
      <c r="H10" s="5" t="n">
        <v>29500</v>
      </c>
      <c r="I10" s="5" t="n">
        <v>27000</v>
      </c>
      <c r="J10" s="6">
        <f>IF(OR(H10="",I10=""),"",IFERROR(H10/I10,0))</f>
        <v/>
      </c>
      <c r="K10" s="7">
        <f>IF(J10="","",IF(J10&gt;=1.1,"Superação",IF(J10&gt;=1,"Atingiu","Não atingiu")))</f>
        <v/>
      </c>
      <c r="L10" s="6">
        <f>IF(K10="","",IFERROR(VLOOKUP(K10,'Parâmetros'!$A$2:$B$4,2,FALSE),0))</f>
        <v/>
      </c>
      <c r="M10" s="8">
        <f>IF(OR(H10="",L10=""),"",IFERROR(H10*L10,0))</f>
        <v/>
      </c>
      <c r="N10" s="4" t="inlineStr">
        <is>
          <t>Aprovada</t>
        </is>
      </c>
      <c r="O10" s="9" t="inlineStr">
        <is>
          <t>Programada para pagamento no próximo ciclo.</t>
        </is>
      </c>
    </row>
    <row r="11" ht="22" customHeight="1">
      <c r="A11" s="2" t="inlineStr">
        <is>
          <t>PRM-2026-010</t>
        </is>
      </c>
      <c r="B11" s="3" t="n">
        <v>46078</v>
      </c>
      <c r="C11" s="4" t="inlineStr">
        <is>
          <t>02/2026</t>
        </is>
      </c>
      <c r="D11" s="2" t="inlineStr">
        <is>
          <t>Thiago Ribeiro</t>
        </is>
      </c>
      <c r="E11" s="2" t="inlineStr">
        <is>
          <t>Vendedor</t>
        </is>
      </c>
      <c r="F11" s="2" t="inlineStr">
        <is>
          <t>Distribuidora Nordeste</t>
        </is>
      </c>
      <c r="G11" s="2" t="inlineStr">
        <is>
          <t>Fortaleza/CE</t>
        </is>
      </c>
      <c r="H11" s="5" t="n">
        <v>16300</v>
      </c>
      <c r="I11" s="5" t="n">
        <v>18000</v>
      </c>
      <c r="J11" s="10">
        <f>IF(OR(H11="",I11=""),"",IFERROR(H11/I11,0))</f>
        <v/>
      </c>
      <c r="K11" s="11">
        <f>IF(J11="","",IF(J11&gt;=1.1,"Superação",IF(J11&gt;=1,"Atingiu","Não atingiu")))</f>
        <v/>
      </c>
      <c r="L11" s="10">
        <f>IF(K11="","",IFERROR(VLOOKUP(K11,'Parâmetros'!$A$2:$B$4,2,FALSE),0))</f>
        <v/>
      </c>
      <c r="M11" s="12">
        <f>IF(OR(H11="",L11=""),"",IFERROR(H11*L11,0))</f>
        <v/>
      </c>
      <c r="N11" s="4" t="inlineStr">
        <is>
          <t>Pendente</t>
        </is>
      </c>
      <c r="O11" s="9" t="inlineStr">
        <is>
          <t>Resultado abaixo da meta individual.</t>
        </is>
      </c>
    </row>
    <row r="12" ht="22" customHeight="1">
      <c r="A12" s="2" t="n"/>
      <c r="B12" s="3" t="n"/>
      <c r="C12" s="4" t="n"/>
      <c r="D12" s="2" t="n"/>
      <c r="E12" s="2" t="n"/>
      <c r="F12" s="2" t="n"/>
      <c r="G12" s="2" t="n"/>
      <c r="H12" s="5" t="n"/>
      <c r="I12" s="5" t="n"/>
      <c r="J12" s="6">
        <f>IF(OR(H12="",I12=""),"",IFERROR(H12/I12,0))</f>
        <v/>
      </c>
      <c r="K12" s="7">
        <f>IF(J12="","",IF(J12&gt;=1.1,"Superação",IF(J12&gt;=1,"Atingiu","Não atingiu")))</f>
        <v/>
      </c>
      <c r="L12" s="6">
        <f>IF(K12="","",IFERROR(VLOOKUP(K12,'Parâmetros'!$A$2:$B$4,2,FALSE),0))</f>
        <v/>
      </c>
      <c r="M12" s="8">
        <f>IF(OR(H12="",L12=""),"",IFERROR(H12*L12,0))</f>
        <v/>
      </c>
      <c r="N12" s="4" t="n"/>
      <c r="O12" s="9" t="n"/>
    </row>
    <row r="13" ht="22" customHeight="1">
      <c r="A13" s="2" t="n"/>
      <c r="B13" s="3" t="n"/>
      <c r="C13" s="4" t="n"/>
      <c r="D13" s="2" t="n"/>
      <c r="E13" s="2" t="n"/>
      <c r="F13" s="2" t="n"/>
      <c r="G13" s="2" t="n"/>
      <c r="H13" s="5" t="n"/>
      <c r="I13" s="5" t="n"/>
      <c r="J13" s="10">
        <f>IF(OR(H13="",I13=""),"",IFERROR(H13/I13,0))</f>
        <v/>
      </c>
      <c r="K13" s="11">
        <f>IF(J13="","",IF(J13&gt;=1.1,"Superação",IF(J13&gt;=1,"Atingiu","Não atingiu")))</f>
        <v/>
      </c>
      <c r="L13" s="10">
        <f>IF(K13="","",IFERROR(VLOOKUP(K13,'Parâmetros'!$A$2:$B$4,2,FALSE),0))</f>
        <v/>
      </c>
      <c r="M13" s="12">
        <f>IF(OR(H13="",L13=""),"",IFERROR(H13*L13,0))</f>
        <v/>
      </c>
      <c r="N13" s="4" t="n"/>
      <c r="O13" s="9" t="n"/>
    </row>
    <row r="14" ht="22" customHeight="1">
      <c r="A14" s="2" t="n"/>
      <c r="B14" s="3" t="n"/>
      <c r="C14" s="4" t="n"/>
      <c r="D14" s="2" t="n"/>
      <c r="E14" s="2" t="n"/>
      <c r="F14" s="2" t="n"/>
      <c r="G14" s="2" t="n"/>
      <c r="H14" s="5" t="n"/>
      <c r="I14" s="5" t="n"/>
      <c r="J14" s="6">
        <f>IF(OR(H14="",I14=""),"",IFERROR(H14/I14,0))</f>
        <v/>
      </c>
      <c r="K14" s="7">
        <f>IF(J14="","",IF(J14&gt;=1.1,"Superação",IF(J14&gt;=1,"Atingiu","Não atingiu")))</f>
        <v/>
      </c>
      <c r="L14" s="6">
        <f>IF(K14="","",IFERROR(VLOOKUP(K14,'Parâmetros'!$A$2:$B$4,2,FALSE),0))</f>
        <v/>
      </c>
      <c r="M14" s="8">
        <f>IF(OR(H14="",L14=""),"",IFERROR(H14*L14,0))</f>
        <v/>
      </c>
      <c r="N14" s="4" t="n"/>
      <c r="O14" s="9" t="n"/>
    </row>
    <row r="15" ht="22" customHeight="1">
      <c r="A15" s="2" t="n"/>
      <c r="B15" s="3" t="n"/>
      <c r="C15" s="4" t="n"/>
      <c r="D15" s="2" t="n"/>
      <c r="E15" s="2" t="n"/>
      <c r="F15" s="2" t="n"/>
      <c r="G15" s="2" t="n"/>
      <c r="H15" s="5" t="n"/>
      <c r="I15" s="5" t="n"/>
      <c r="J15" s="10">
        <f>IF(OR(H15="",I15=""),"",IFERROR(H15/I15,0))</f>
        <v/>
      </c>
      <c r="K15" s="11">
        <f>IF(J15="","",IF(J15&gt;=1.1,"Superação",IF(J15&gt;=1,"Atingiu","Não atingiu")))</f>
        <v/>
      </c>
      <c r="L15" s="10">
        <f>IF(K15="","",IFERROR(VLOOKUP(K15,'Parâmetros'!$A$2:$B$4,2,FALSE),0))</f>
        <v/>
      </c>
      <c r="M15" s="12">
        <f>IF(OR(H15="",L15=""),"",IFERROR(H15*L15,0))</f>
        <v/>
      </c>
      <c r="N15" s="4" t="n"/>
      <c r="O15" s="9" t="n"/>
    </row>
    <row r="16" ht="22" customHeight="1">
      <c r="A16" s="2" t="n"/>
      <c r="B16" s="3" t="n"/>
      <c r="C16" s="4" t="n"/>
      <c r="D16" s="2" t="n"/>
      <c r="E16" s="2" t="n"/>
      <c r="F16" s="2" t="n"/>
      <c r="G16" s="2" t="n"/>
      <c r="H16" s="5" t="n"/>
      <c r="I16" s="5" t="n"/>
      <c r="J16" s="6">
        <f>IF(OR(H16="",I16=""),"",IFERROR(H16/I16,0))</f>
        <v/>
      </c>
      <c r="K16" s="7">
        <f>IF(J16="","",IF(J16&gt;=1.1,"Superação",IF(J16&gt;=1,"Atingiu","Não atingiu")))</f>
        <v/>
      </c>
      <c r="L16" s="6">
        <f>IF(K16="","",IFERROR(VLOOKUP(K16,'Parâmetros'!$A$2:$B$4,2,FALSE),0))</f>
        <v/>
      </c>
      <c r="M16" s="8">
        <f>IF(OR(H16="",L16=""),"",IFERROR(H16*L16,0))</f>
        <v/>
      </c>
      <c r="N16" s="4" t="n"/>
      <c r="O16" s="9" t="n"/>
    </row>
    <row r="17" ht="22" customHeight="1">
      <c r="A17" s="2" t="n"/>
      <c r="B17" s="3" t="n"/>
      <c r="C17" s="4" t="n"/>
      <c r="D17" s="2" t="n"/>
      <c r="E17" s="2" t="n"/>
      <c r="F17" s="2" t="n"/>
      <c r="G17" s="2" t="n"/>
      <c r="H17" s="5" t="n"/>
      <c r="I17" s="5" t="n"/>
      <c r="J17" s="10">
        <f>IF(OR(H17="",I17=""),"",IFERROR(H17/I17,0))</f>
        <v/>
      </c>
      <c r="K17" s="11">
        <f>IF(J17="","",IF(J17&gt;=1.1,"Superação",IF(J17&gt;=1,"Atingiu","Não atingiu")))</f>
        <v/>
      </c>
      <c r="L17" s="10">
        <f>IF(K17="","",IFERROR(VLOOKUP(K17,'Parâmetros'!$A$2:$B$4,2,FALSE),0))</f>
        <v/>
      </c>
      <c r="M17" s="12">
        <f>IF(OR(H17="",L17=""),"",IFERROR(H17*L17,0))</f>
        <v/>
      </c>
      <c r="N17" s="4" t="n"/>
      <c r="O17" s="9" t="n"/>
    </row>
    <row r="18" ht="22" customHeight="1">
      <c r="A18" s="2" t="n"/>
      <c r="B18" s="3" t="n"/>
      <c r="C18" s="4" t="n"/>
      <c r="D18" s="2" t="n"/>
      <c r="E18" s="2" t="n"/>
      <c r="F18" s="2" t="n"/>
      <c r="G18" s="2" t="n"/>
      <c r="H18" s="5" t="n"/>
      <c r="I18" s="5" t="n"/>
      <c r="J18" s="6">
        <f>IF(OR(H18="",I18=""),"",IFERROR(H18/I18,0))</f>
        <v/>
      </c>
      <c r="K18" s="7">
        <f>IF(J18="","",IF(J18&gt;=1.1,"Superação",IF(J18&gt;=1,"Atingiu","Não atingiu")))</f>
        <v/>
      </c>
      <c r="L18" s="6">
        <f>IF(K18="","",IFERROR(VLOOKUP(K18,'Parâmetros'!$A$2:$B$4,2,FALSE),0))</f>
        <v/>
      </c>
      <c r="M18" s="8">
        <f>IF(OR(H18="",L18=""),"",IFERROR(H18*L18,0))</f>
        <v/>
      </c>
      <c r="N18" s="4" t="n"/>
      <c r="O18" s="9" t="n"/>
    </row>
    <row r="19" ht="22" customHeight="1">
      <c r="A19" s="2" t="n"/>
      <c r="B19" s="3" t="n"/>
      <c r="C19" s="4" t="n"/>
      <c r="D19" s="2" t="n"/>
      <c r="E19" s="2" t="n"/>
      <c r="F19" s="2" t="n"/>
      <c r="G19" s="2" t="n"/>
      <c r="H19" s="5" t="n"/>
      <c r="I19" s="5" t="n"/>
      <c r="J19" s="10">
        <f>IF(OR(H19="",I19=""),"",IFERROR(H19/I19,0))</f>
        <v/>
      </c>
      <c r="K19" s="11">
        <f>IF(J19="","",IF(J19&gt;=1.1,"Superação",IF(J19&gt;=1,"Atingiu","Não atingiu")))</f>
        <v/>
      </c>
      <c r="L19" s="10">
        <f>IF(K19="","",IFERROR(VLOOKUP(K19,'Parâmetros'!$A$2:$B$4,2,FALSE),0))</f>
        <v/>
      </c>
      <c r="M19" s="12">
        <f>IF(OR(H19="",L19=""),"",IFERROR(H19*L19,0))</f>
        <v/>
      </c>
      <c r="N19" s="4" t="n"/>
      <c r="O19" s="9" t="n"/>
    </row>
    <row r="20" ht="22" customHeight="1">
      <c r="A20" s="2" t="n"/>
      <c r="B20" s="3" t="n"/>
      <c r="C20" s="4" t="n"/>
      <c r="D20" s="2" t="n"/>
      <c r="E20" s="2" t="n"/>
      <c r="F20" s="2" t="n"/>
      <c r="G20" s="2" t="n"/>
      <c r="H20" s="5" t="n"/>
      <c r="I20" s="5" t="n"/>
      <c r="J20" s="6">
        <f>IF(OR(H20="",I20=""),"",IFERROR(H20/I20,0))</f>
        <v/>
      </c>
      <c r="K20" s="7">
        <f>IF(J20="","",IF(J20&gt;=1.1,"Superação",IF(J20&gt;=1,"Atingiu","Não atingiu")))</f>
        <v/>
      </c>
      <c r="L20" s="6">
        <f>IF(K20="","",IFERROR(VLOOKUP(K20,'Parâmetros'!$A$2:$B$4,2,FALSE),0))</f>
        <v/>
      </c>
      <c r="M20" s="8">
        <f>IF(OR(H20="",L20=""),"",IFERROR(H20*L20,0))</f>
        <v/>
      </c>
      <c r="N20" s="4" t="n"/>
      <c r="O20" s="9" t="n"/>
    </row>
    <row r="21" ht="22" customHeight="1">
      <c r="A21" s="2" t="n"/>
      <c r="B21" s="3" t="n"/>
      <c r="C21" s="4" t="n"/>
      <c r="D21" s="2" t="n"/>
      <c r="E21" s="2" t="n"/>
      <c r="F21" s="2" t="n"/>
      <c r="G21" s="2" t="n"/>
      <c r="H21" s="5" t="n"/>
      <c r="I21" s="5" t="n"/>
      <c r="J21" s="10">
        <f>IF(OR(H21="",I21=""),"",IFERROR(H21/I21,0))</f>
        <v/>
      </c>
      <c r="K21" s="11">
        <f>IF(J21="","",IF(J21&gt;=1.1,"Superação",IF(J21&gt;=1,"Atingiu","Não atingiu")))</f>
        <v/>
      </c>
      <c r="L21" s="10">
        <f>IF(K21="","",IFERROR(VLOOKUP(K21,'Parâmetros'!$A$2:$B$4,2,FALSE),0))</f>
        <v/>
      </c>
      <c r="M21" s="12">
        <f>IF(OR(H21="",L21=""),"",IFERROR(H21*L21,0))</f>
        <v/>
      </c>
      <c r="N21" s="4" t="n"/>
      <c r="O21" s="9" t="n"/>
    </row>
    <row r="22" ht="22" customHeight="1">
      <c r="A22" s="2" t="n"/>
      <c r="B22" s="3" t="n"/>
      <c r="C22" s="4" t="n"/>
      <c r="D22" s="2" t="n"/>
      <c r="E22" s="2" t="n"/>
      <c r="F22" s="2" t="n"/>
      <c r="G22" s="2" t="n"/>
      <c r="H22" s="5" t="n"/>
      <c r="I22" s="5" t="n"/>
      <c r="J22" s="6">
        <f>IF(OR(H22="",I22=""),"",IFERROR(H22/I22,0))</f>
        <v/>
      </c>
      <c r="K22" s="7">
        <f>IF(J22="","",IF(J22&gt;=1.1,"Superação",IF(J22&gt;=1,"Atingiu","Não atingiu")))</f>
        <v/>
      </c>
      <c r="L22" s="6">
        <f>IF(K22="","",IFERROR(VLOOKUP(K22,'Parâmetros'!$A$2:$B$4,2,FALSE),0))</f>
        <v/>
      </c>
      <c r="M22" s="8">
        <f>IF(OR(H22="",L22=""),"",IFERROR(H22*L22,0))</f>
        <v/>
      </c>
      <c r="N22" s="4" t="n"/>
      <c r="O22" s="9" t="n"/>
    </row>
    <row r="23" ht="22" customHeight="1">
      <c r="A23" s="2" t="n"/>
      <c r="B23" s="3" t="n"/>
      <c r="C23" s="4" t="n"/>
      <c r="D23" s="2" t="n"/>
      <c r="E23" s="2" t="n"/>
      <c r="F23" s="2" t="n"/>
      <c r="G23" s="2" t="n"/>
      <c r="H23" s="5" t="n"/>
      <c r="I23" s="5" t="n"/>
      <c r="J23" s="10">
        <f>IF(OR(H23="",I23=""),"",IFERROR(H23/I23,0))</f>
        <v/>
      </c>
      <c r="K23" s="11">
        <f>IF(J23="","",IF(J23&gt;=1.1,"Superação",IF(J23&gt;=1,"Atingiu","Não atingiu")))</f>
        <v/>
      </c>
      <c r="L23" s="10">
        <f>IF(K23="","",IFERROR(VLOOKUP(K23,'Parâmetros'!$A$2:$B$4,2,FALSE),0))</f>
        <v/>
      </c>
      <c r="M23" s="12">
        <f>IF(OR(H23="",L23=""),"",IFERROR(H23*L23,0))</f>
        <v/>
      </c>
      <c r="N23" s="4" t="n"/>
      <c r="O23" s="9" t="n"/>
    </row>
    <row r="24" ht="22" customHeight="1">
      <c r="A24" s="2" t="n"/>
      <c r="B24" s="3" t="n"/>
      <c r="C24" s="4" t="n"/>
      <c r="D24" s="2" t="n"/>
      <c r="E24" s="2" t="n"/>
      <c r="F24" s="2" t="n"/>
      <c r="G24" s="2" t="n"/>
      <c r="H24" s="5" t="n"/>
      <c r="I24" s="5" t="n"/>
      <c r="J24" s="6">
        <f>IF(OR(H24="",I24=""),"",IFERROR(H24/I24,0))</f>
        <v/>
      </c>
      <c r="K24" s="7">
        <f>IF(J24="","",IF(J24&gt;=1.1,"Superação",IF(J24&gt;=1,"Atingiu","Não atingiu")))</f>
        <v/>
      </c>
      <c r="L24" s="6">
        <f>IF(K24="","",IFERROR(VLOOKUP(K24,'Parâmetros'!$A$2:$B$4,2,FALSE),0))</f>
        <v/>
      </c>
      <c r="M24" s="8">
        <f>IF(OR(H24="",L24=""),"",IFERROR(H24*L24,0))</f>
        <v/>
      </c>
      <c r="N24" s="4" t="n"/>
      <c r="O24" s="9" t="n"/>
    </row>
    <row r="25" ht="22" customHeight="1">
      <c r="A25" s="2" t="n"/>
      <c r="B25" s="3" t="n"/>
      <c r="C25" s="4" t="n"/>
      <c r="D25" s="2" t="n"/>
      <c r="E25" s="2" t="n"/>
      <c r="F25" s="2" t="n"/>
      <c r="G25" s="2" t="n"/>
      <c r="H25" s="5" t="n"/>
      <c r="I25" s="5" t="n"/>
      <c r="J25" s="10">
        <f>IF(OR(H25="",I25=""),"",IFERROR(H25/I25,0))</f>
        <v/>
      </c>
      <c r="K25" s="11">
        <f>IF(J25="","",IF(J25&gt;=1.1,"Superação",IF(J25&gt;=1,"Atingiu","Não atingiu")))</f>
        <v/>
      </c>
      <c r="L25" s="10">
        <f>IF(K25="","",IFERROR(VLOOKUP(K25,'Parâmetros'!$A$2:$B$4,2,FALSE),0))</f>
        <v/>
      </c>
      <c r="M25" s="12">
        <f>IF(OR(H25="",L25=""),"",IFERROR(H25*L25,0))</f>
        <v/>
      </c>
      <c r="N25" s="4" t="n"/>
      <c r="O25" s="9" t="n"/>
    </row>
    <row r="26" ht="22" customHeight="1">
      <c r="A26" s="2" t="n"/>
      <c r="B26" s="3" t="n"/>
      <c r="C26" s="4" t="n"/>
      <c r="D26" s="2" t="n"/>
      <c r="E26" s="2" t="n"/>
      <c r="F26" s="2" t="n"/>
      <c r="G26" s="2" t="n"/>
      <c r="H26" s="5" t="n"/>
      <c r="I26" s="5" t="n"/>
      <c r="J26" s="6">
        <f>IF(OR(H26="",I26=""),"",IFERROR(H26/I26,0))</f>
        <v/>
      </c>
      <c r="K26" s="7">
        <f>IF(J26="","",IF(J26&gt;=1.1,"Superação",IF(J26&gt;=1,"Atingiu","Não atingiu")))</f>
        <v/>
      </c>
      <c r="L26" s="6">
        <f>IF(K26="","",IFERROR(VLOOKUP(K26,'Parâmetros'!$A$2:$B$4,2,FALSE),0))</f>
        <v/>
      </c>
      <c r="M26" s="8">
        <f>IF(OR(H26="",L26=""),"",IFERROR(H26*L26,0))</f>
        <v/>
      </c>
      <c r="N26" s="4" t="n"/>
      <c r="O26" s="9" t="n"/>
    </row>
    <row r="27" ht="22" customHeight="1">
      <c r="A27" s="2" t="n"/>
      <c r="B27" s="3" t="n"/>
      <c r="C27" s="4" t="n"/>
      <c r="D27" s="2" t="n"/>
      <c r="E27" s="2" t="n"/>
      <c r="F27" s="2" t="n"/>
      <c r="G27" s="2" t="n"/>
      <c r="H27" s="5" t="n"/>
      <c r="I27" s="5" t="n"/>
      <c r="J27" s="10">
        <f>IF(OR(H27="",I27=""),"",IFERROR(H27/I27,0))</f>
        <v/>
      </c>
      <c r="K27" s="11">
        <f>IF(J27="","",IF(J27&gt;=1.1,"Superação",IF(J27&gt;=1,"Atingiu","Não atingiu")))</f>
        <v/>
      </c>
      <c r="L27" s="10">
        <f>IF(K27="","",IFERROR(VLOOKUP(K27,'Parâmetros'!$A$2:$B$4,2,FALSE),0))</f>
        <v/>
      </c>
      <c r="M27" s="12">
        <f>IF(OR(H27="",L27=""),"",IFERROR(H27*L27,0))</f>
        <v/>
      </c>
      <c r="N27" s="4" t="n"/>
      <c r="O27" s="9" t="n"/>
    </row>
    <row r="28" ht="22" customHeight="1">
      <c r="A28" s="2" t="n"/>
      <c r="B28" s="3" t="n"/>
      <c r="C28" s="4" t="n"/>
      <c r="D28" s="2" t="n"/>
      <c r="E28" s="2" t="n"/>
      <c r="F28" s="2" t="n"/>
      <c r="G28" s="2" t="n"/>
      <c r="H28" s="5" t="n"/>
      <c r="I28" s="5" t="n"/>
      <c r="J28" s="6">
        <f>IF(OR(H28="",I28=""),"",IFERROR(H28/I28,0))</f>
        <v/>
      </c>
      <c r="K28" s="7">
        <f>IF(J28="","",IF(J28&gt;=1.1,"Superação",IF(J28&gt;=1,"Atingiu","Não atingiu")))</f>
        <v/>
      </c>
      <c r="L28" s="6">
        <f>IF(K28="","",IFERROR(VLOOKUP(K28,'Parâmetros'!$A$2:$B$4,2,FALSE),0))</f>
        <v/>
      </c>
      <c r="M28" s="8">
        <f>IF(OR(H28="",L28=""),"",IFERROR(H28*L28,0))</f>
        <v/>
      </c>
      <c r="N28" s="4" t="n"/>
      <c r="O28" s="9" t="n"/>
    </row>
    <row r="29" ht="22" customHeight="1">
      <c r="A29" s="2" t="n"/>
      <c r="B29" s="3" t="n"/>
      <c r="C29" s="4" t="n"/>
      <c r="D29" s="2" t="n"/>
      <c r="E29" s="2" t="n"/>
      <c r="F29" s="2" t="n"/>
      <c r="G29" s="2" t="n"/>
      <c r="H29" s="5" t="n"/>
      <c r="I29" s="5" t="n"/>
      <c r="J29" s="10">
        <f>IF(OR(H29="",I29=""),"",IFERROR(H29/I29,0))</f>
        <v/>
      </c>
      <c r="K29" s="11">
        <f>IF(J29="","",IF(J29&gt;=1.1,"Superação",IF(J29&gt;=1,"Atingiu","Não atingiu")))</f>
        <v/>
      </c>
      <c r="L29" s="10">
        <f>IF(K29="","",IFERROR(VLOOKUP(K29,'Parâmetros'!$A$2:$B$4,2,FALSE),0))</f>
        <v/>
      </c>
      <c r="M29" s="12">
        <f>IF(OR(H29="",L29=""),"",IFERROR(H29*L29,0))</f>
        <v/>
      </c>
      <c r="N29" s="4" t="n"/>
      <c r="O29" s="9" t="n"/>
    </row>
    <row r="30" ht="22" customHeight="1">
      <c r="A30" s="2" t="n"/>
      <c r="B30" s="3" t="n"/>
      <c r="C30" s="4" t="n"/>
      <c r="D30" s="2" t="n"/>
      <c r="E30" s="2" t="n"/>
      <c r="F30" s="2" t="n"/>
      <c r="G30" s="2" t="n"/>
      <c r="H30" s="5" t="n"/>
      <c r="I30" s="5" t="n"/>
      <c r="J30" s="6">
        <f>IF(OR(H30="",I30=""),"",IFERROR(H30/I30,0))</f>
        <v/>
      </c>
      <c r="K30" s="7">
        <f>IF(J30="","",IF(J30&gt;=1.1,"Superação",IF(J30&gt;=1,"Atingiu","Não atingiu")))</f>
        <v/>
      </c>
      <c r="L30" s="6">
        <f>IF(K30="","",IFERROR(VLOOKUP(K30,'Parâmetros'!$A$2:$B$4,2,FALSE),0))</f>
        <v/>
      </c>
      <c r="M30" s="8">
        <f>IF(OR(H30="",L30=""),"",IFERROR(H30*L30,0))</f>
        <v/>
      </c>
      <c r="N30" s="4" t="n"/>
      <c r="O30" s="9" t="n"/>
    </row>
    <row r="31" ht="22" customHeight="1">
      <c r="A31" s="2" t="n"/>
      <c r="B31" s="3" t="n"/>
      <c r="C31" s="4" t="n"/>
      <c r="D31" s="2" t="n"/>
      <c r="E31" s="2" t="n"/>
      <c r="F31" s="2" t="n"/>
      <c r="G31" s="2" t="n"/>
      <c r="H31" s="5" t="n"/>
      <c r="I31" s="5" t="n"/>
      <c r="J31" s="10">
        <f>IF(OR(H31="",I31=""),"",IFERROR(H31/I31,0))</f>
        <v/>
      </c>
      <c r="K31" s="11">
        <f>IF(J31="","",IF(J31&gt;=1.1,"Superação",IF(J31&gt;=1,"Atingiu","Não atingiu")))</f>
        <v/>
      </c>
      <c r="L31" s="10">
        <f>IF(K31="","",IFERROR(VLOOKUP(K31,'Parâmetros'!$A$2:$B$4,2,FALSE),0))</f>
        <v/>
      </c>
      <c r="M31" s="12">
        <f>IF(OR(H31="",L31=""),"",IFERROR(H31*L31,0))</f>
        <v/>
      </c>
      <c r="N31" s="4" t="n"/>
      <c r="O31" s="9" t="n"/>
    </row>
    <row r="32" ht="22" customHeight="1">
      <c r="A32" s="2" t="n"/>
      <c r="B32" s="3" t="n"/>
      <c r="C32" s="4" t="n"/>
      <c r="D32" s="2" t="n"/>
      <c r="E32" s="2" t="n"/>
      <c r="F32" s="2" t="n"/>
      <c r="G32" s="2" t="n"/>
      <c r="H32" s="5" t="n"/>
      <c r="I32" s="5" t="n"/>
      <c r="J32" s="6">
        <f>IF(OR(H32="",I32=""),"",IFERROR(H32/I32,0))</f>
        <v/>
      </c>
      <c r="K32" s="7">
        <f>IF(J32="","",IF(J32&gt;=1.1,"Superação",IF(J32&gt;=1,"Atingiu","Não atingiu")))</f>
        <v/>
      </c>
      <c r="L32" s="6">
        <f>IF(K32="","",IFERROR(VLOOKUP(K32,'Parâmetros'!$A$2:$B$4,2,FALSE),0))</f>
        <v/>
      </c>
      <c r="M32" s="8">
        <f>IF(OR(H32="",L32=""),"",IFERROR(H32*L32,0))</f>
        <v/>
      </c>
      <c r="N32" s="4" t="n"/>
      <c r="O32" s="9" t="n"/>
    </row>
    <row r="33" ht="22" customHeight="1">
      <c r="A33" s="2" t="n"/>
      <c r="B33" s="3" t="n"/>
      <c r="C33" s="4" t="n"/>
      <c r="D33" s="2" t="n"/>
      <c r="E33" s="2" t="n"/>
      <c r="F33" s="2" t="n"/>
      <c r="G33" s="2" t="n"/>
      <c r="H33" s="5" t="n"/>
      <c r="I33" s="5" t="n"/>
      <c r="J33" s="10">
        <f>IF(OR(H33="",I33=""),"",IFERROR(H33/I33,0))</f>
        <v/>
      </c>
      <c r="K33" s="11">
        <f>IF(J33="","",IF(J33&gt;=1.1,"Superação",IF(J33&gt;=1,"Atingiu","Não atingiu")))</f>
        <v/>
      </c>
      <c r="L33" s="10">
        <f>IF(K33="","",IFERROR(VLOOKUP(K33,'Parâmetros'!$A$2:$B$4,2,FALSE),0))</f>
        <v/>
      </c>
      <c r="M33" s="12">
        <f>IF(OR(H33="",L33=""),"",IFERROR(H33*L33,0))</f>
        <v/>
      </c>
      <c r="N33" s="4" t="n"/>
      <c r="O33" s="9" t="n"/>
    </row>
    <row r="34" ht="22" customHeight="1">
      <c r="A34" s="2" t="n"/>
      <c r="B34" s="3" t="n"/>
      <c r="C34" s="4" t="n"/>
      <c r="D34" s="2" t="n"/>
      <c r="E34" s="2" t="n"/>
      <c r="F34" s="2" t="n"/>
      <c r="G34" s="2" t="n"/>
      <c r="H34" s="5" t="n"/>
      <c r="I34" s="5" t="n"/>
      <c r="J34" s="6">
        <f>IF(OR(H34="",I34=""),"",IFERROR(H34/I34,0))</f>
        <v/>
      </c>
      <c r="K34" s="7">
        <f>IF(J34="","",IF(J34&gt;=1.1,"Superação",IF(J34&gt;=1,"Atingiu","Não atingiu")))</f>
        <v/>
      </c>
      <c r="L34" s="6">
        <f>IF(K34="","",IFERROR(VLOOKUP(K34,'Parâmetros'!$A$2:$B$4,2,FALSE),0))</f>
        <v/>
      </c>
      <c r="M34" s="8">
        <f>IF(OR(H34="",L34=""),"",IFERROR(H34*L34,0))</f>
        <v/>
      </c>
      <c r="N34" s="4" t="n"/>
      <c r="O34" s="9" t="n"/>
    </row>
    <row r="35" ht="22" customHeight="1">
      <c r="A35" s="2" t="n"/>
      <c r="B35" s="3" t="n"/>
      <c r="C35" s="4" t="n"/>
      <c r="D35" s="2" t="n"/>
      <c r="E35" s="2" t="n"/>
      <c r="F35" s="2" t="n"/>
      <c r="G35" s="2" t="n"/>
      <c r="H35" s="5" t="n"/>
      <c r="I35" s="5" t="n"/>
      <c r="J35" s="10">
        <f>IF(OR(H35="",I35=""),"",IFERROR(H35/I35,0))</f>
        <v/>
      </c>
      <c r="K35" s="11">
        <f>IF(J35="","",IF(J35&gt;=1.1,"Superação",IF(J35&gt;=1,"Atingiu","Não atingiu")))</f>
        <v/>
      </c>
      <c r="L35" s="10">
        <f>IF(K35="","",IFERROR(VLOOKUP(K35,'Parâmetros'!$A$2:$B$4,2,FALSE),0))</f>
        <v/>
      </c>
      <c r="M35" s="12">
        <f>IF(OR(H35="",L35=""),"",IFERROR(H35*L35,0))</f>
        <v/>
      </c>
      <c r="N35" s="4" t="n"/>
      <c r="O35" s="9" t="n"/>
    </row>
    <row r="36" ht="22" customHeight="1">
      <c r="A36" s="2" t="n"/>
      <c r="B36" s="3" t="n"/>
      <c r="C36" s="4" t="n"/>
      <c r="D36" s="2" t="n"/>
      <c r="E36" s="2" t="n"/>
      <c r="F36" s="2" t="n"/>
      <c r="G36" s="2" t="n"/>
      <c r="H36" s="5" t="n"/>
      <c r="I36" s="5" t="n"/>
      <c r="J36" s="6">
        <f>IF(OR(H36="",I36=""),"",IFERROR(H36/I36,0))</f>
        <v/>
      </c>
      <c r="K36" s="7">
        <f>IF(J36="","",IF(J36&gt;=1.1,"Superação",IF(J36&gt;=1,"Atingiu","Não atingiu")))</f>
        <v/>
      </c>
      <c r="L36" s="6">
        <f>IF(K36="","",IFERROR(VLOOKUP(K36,'Parâmetros'!$A$2:$B$4,2,FALSE),0))</f>
        <v/>
      </c>
      <c r="M36" s="8">
        <f>IF(OR(H36="",L36=""),"",IFERROR(H36*L36,0))</f>
        <v/>
      </c>
      <c r="N36" s="4" t="n"/>
      <c r="O36" s="9" t="n"/>
    </row>
    <row r="37" ht="22" customHeight="1">
      <c r="A37" s="2" t="n"/>
      <c r="B37" s="3" t="n"/>
      <c r="C37" s="4" t="n"/>
      <c r="D37" s="2" t="n"/>
      <c r="E37" s="2" t="n"/>
      <c r="F37" s="2" t="n"/>
      <c r="G37" s="2" t="n"/>
      <c r="H37" s="5" t="n"/>
      <c r="I37" s="5" t="n"/>
      <c r="J37" s="10">
        <f>IF(OR(H37="",I37=""),"",IFERROR(H37/I37,0))</f>
        <v/>
      </c>
      <c r="K37" s="11">
        <f>IF(J37="","",IF(J37&gt;=1.1,"Superação",IF(J37&gt;=1,"Atingiu","Não atingiu")))</f>
        <v/>
      </c>
      <c r="L37" s="10">
        <f>IF(K37="","",IFERROR(VLOOKUP(K37,'Parâmetros'!$A$2:$B$4,2,FALSE),0))</f>
        <v/>
      </c>
      <c r="M37" s="12">
        <f>IF(OR(H37="",L37=""),"",IFERROR(H37*L37,0))</f>
        <v/>
      </c>
      <c r="N37" s="4" t="n"/>
      <c r="O37" s="9" t="n"/>
    </row>
    <row r="38" ht="22" customHeight="1">
      <c r="A38" s="2" t="n"/>
      <c r="B38" s="3" t="n"/>
      <c r="C38" s="4" t="n"/>
      <c r="D38" s="2" t="n"/>
      <c r="E38" s="2" t="n"/>
      <c r="F38" s="2" t="n"/>
      <c r="G38" s="2" t="n"/>
      <c r="H38" s="5" t="n"/>
      <c r="I38" s="5" t="n"/>
      <c r="J38" s="6">
        <f>IF(OR(H38="",I38=""),"",IFERROR(H38/I38,0))</f>
        <v/>
      </c>
      <c r="K38" s="7">
        <f>IF(J38="","",IF(J38&gt;=1.1,"Superação",IF(J38&gt;=1,"Atingiu","Não atingiu")))</f>
        <v/>
      </c>
      <c r="L38" s="6">
        <f>IF(K38="","",IFERROR(VLOOKUP(K38,'Parâmetros'!$A$2:$B$4,2,FALSE),0))</f>
        <v/>
      </c>
      <c r="M38" s="8">
        <f>IF(OR(H38="",L38=""),"",IFERROR(H38*L38,0))</f>
        <v/>
      </c>
      <c r="N38" s="4" t="n"/>
      <c r="O38" s="9" t="n"/>
    </row>
    <row r="39" ht="22" customHeight="1">
      <c r="A39" s="2" t="n"/>
      <c r="B39" s="3" t="n"/>
      <c r="C39" s="4" t="n"/>
      <c r="D39" s="2" t="n"/>
      <c r="E39" s="2" t="n"/>
      <c r="F39" s="2" t="n"/>
      <c r="G39" s="2" t="n"/>
      <c r="H39" s="5" t="n"/>
      <c r="I39" s="5" t="n"/>
      <c r="J39" s="10">
        <f>IF(OR(H39="",I39=""),"",IFERROR(H39/I39,0))</f>
        <v/>
      </c>
      <c r="K39" s="11">
        <f>IF(J39="","",IF(J39&gt;=1.1,"Superação",IF(J39&gt;=1,"Atingiu","Não atingiu")))</f>
        <v/>
      </c>
      <c r="L39" s="10">
        <f>IF(K39="","",IFERROR(VLOOKUP(K39,'Parâmetros'!$A$2:$B$4,2,FALSE),0))</f>
        <v/>
      </c>
      <c r="M39" s="12">
        <f>IF(OR(H39="",L39=""),"",IFERROR(H39*L39,0))</f>
        <v/>
      </c>
      <c r="N39" s="4" t="n"/>
      <c r="O39" s="9" t="n"/>
    </row>
    <row r="40" ht="22" customHeight="1">
      <c r="A40" s="2" t="n"/>
      <c r="B40" s="3" t="n"/>
      <c r="C40" s="4" t="n"/>
      <c r="D40" s="2" t="n"/>
      <c r="E40" s="2" t="n"/>
      <c r="F40" s="2" t="n"/>
      <c r="G40" s="2" t="n"/>
      <c r="H40" s="5" t="n"/>
      <c r="I40" s="5" t="n"/>
      <c r="J40" s="6">
        <f>IF(OR(H40="",I40=""),"",IFERROR(H40/I40,0))</f>
        <v/>
      </c>
      <c r="K40" s="7">
        <f>IF(J40="","",IF(J40&gt;=1.1,"Superação",IF(J40&gt;=1,"Atingiu","Não atingiu")))</f>
        <v/>
      </c>
      <c r="L40" s="6">
        <f>IF(K40="","",IFERROR(VLOOKUP(K40,'Parâmetros'!$A$2:$B$4,2,FALSE),0))</f>
        <v/>
      </c>
      <c r="M40" s="8">
        <f>IF(OR(H40="",L40=""),"",IFERROR(H40*L40,0))</f>
        <v/>
      </c>
      <c r="N40" s="4" t="n"/>
      <c r="O40" s="9" t="n"/>
    </row>
    <row r="41" ht="22" customHeight="1">
      <c r="A41" s="2" t="n"/>
      <c r="B41" s="3" t="n"/>
      <c r="C41" s="4" t="n"/>
      <c r="D41" s="2" t="n"/>
      <c r="E41" s="2" t="n"/>
      <c r="F41" s="2" t="n"/>
      <c r="G41" s="2" t="n"/>
      <c r="H41" s="5" t="n"/>
      <c r="I41" s="5" t="n"/>
      <c r="J41" s="10">
        <f>IF(OR(H41="",I41=""),"",IFERROR(H41/I41,0))</f>
        <v/>
      </c>
      <c r="K41" s="11">
        <f>IF(J41="","",IF(J41&gt;=1.1,"Superação",IF(J41&gt;=1,"Atingiu","Não atingiu")))</f>
        <v/>
      </c>
      <c r="L41" s="10">
        <f>IF(K41="","",IFERROR(VLOOKUP(K41,'Parâmetros'!$A$2:$B$4,2,FALSE),0))</f>
        <v/>
      </c>
      <c r="M41" s="12">
        <f>IF(OR(H41="",L41=""),"",IFERROR(H41*L41,0))</f>
        <v/>
      </c>
      <c r="N41" s="4" t="n"/>
      <c r="O41" s="9" t="n"/>
    </row>
    <row r="42" ht="22" customHeight="1">
      <c r="A42" s="2" t="n"/>
      <c r="B42" s="3" t="n"/>
      <c r="C42" s="4" t="n"/>
      <c r="D42" s="2" t="n"/>
      <c r="E42" s="2" t="n"/>
      <c r="F42" s="2" t="n"/>
      <c r="G42" s="2" t="n"/>
      <c r="H42" s="5" t="n"/>
      <c r="I42" s="5" t="n"/>
      <c r="J42" s="6">
        <f>IF(OR(H42="",I42=""),"",IFERROR(H42/I42,0))</f>
        <v/>
      </c>
      <c r="K42" s="7">
        <f>IF(J42="","",IF(J42&gt;=1.1,"Superação",IF(J42&gt;=1,"Atingiu","Não atingiu")))</f>
        <v/>
      </c>
      <c r="L42" s="6">
        <f>IF(K42="","",IFERROR(VLOOKUP(K42,'Parâmetros'!$A$2:$B$4,2,FALSE),0))</f>
        <v/>
      </c>
      <c r="M42" s="8">
        <f>IF(OR(H42="",L42=""),"",IFERROR(H42*L42,0))</f>
        <v/>
      </c>
      <c r="N42" s="4" t="n"/>
      <c r="O42" s="9" t="n"/>
    </row>
    <row r="43" ht="22" customHeight="1">
      <c r="A43" s="2" t="n"/>
      <c r="B43" s="3" t="n"/>
      <c r="C43" s="4" t="n"/>
      <c r="D43" s="2" t="n"/>
      <c r="E43" s="2" t="n"/>
      <c r="F43" s="2" t="n"/>
      <c r="G43" s="2" t="n"/>
      <c r="H43" s="5" t="n"/>
      <c r="I43" s="5" t="n"/>
      <c r="J43" s="10">
        <f>IF(OR(H43="",I43=""),"",IFERROR(H43/I43,0))</f>
        <v/>
      </c>
      <c r="K43" s="11">
        <f>IF(J43="","",IF(J43&gt;=1.1,"Superação",IF(J43&gt;=1,"Atingiu","Não atingiu")))</f>
        <v/>
      </c>
      <c r="L43" s="10">
        <f>IF(K43="","",IFERROR(VLOOKUP(K43,'Parâmetros'!$A$2:$B$4,2,FALSE),0))</f>
        <v/>
      </c>
      <c r="M43" s="12">
        <f>IF(OR(H43="",L43=""),"",IFERROR(H43*L43,0))</f>
        <v/>
      </c>
      <c r="N43" s="4" t="n"/>
      <c r="O43" s="9" t="n"/>
    </row>
    <row r="44" ht="22" customHeight="1">
      <c r="A44" s="2" t="n"/>
      <c r="B44" s="3" t="n"/>
      <c r="C44" s="4" t="n"/>
      <c r="D44" s="2" t="n"/>
      <c r="E44" s="2" t="n"/>
      <c r="F44" s="2" t="n"/>
      <c r="G44" s="2" t="n"/>
      <c r="H44" s="5" t="n"/>
      <c r="I44" s="5" t="n"/>
      <c r="J44" s="6">
        <f>IF(OR(H44="",I44=""),"",IFERROR(H44/I44,0))</f>
        <v/>
      </c>
      <c r="K44" s="7">
        <f>IF(J44="","",IF(J44&gt;=1.1,"Superação",IF(J44&gt;=1,"Atingiu","Não atingiu")))</f>
        <v/>
      </c>
      <c r="L44" s="6">
        <f>IF(K44="","",IFERROR(VLOOKUP(K44,'Parâmetros'!$A$2:$B$4,2,FALSE),0))</f>
        <v/>
      </c>
      <c r="M44" s="8">
        <f>IF(OR(H44="",L44=""),"",IFERROR(H44*L44,0))</f>
        <v/>
      </c>
      <c r="N44" s="4" t="n"/>
      <c r="O44" s="9" t="n"/>
    </row>
    <row r="45" ht="22" customHeight="1">
      <c r="A45" s="2" t="n"/>
      <c r="B45" s="3" t="n"/>
      <c r="C45" s="4" t="n"/>
      <c r="D45" s="2" t="n"/>
      <c r="E45" s="2" t="n"/>
      <c r="F45" s="2" t="n"/>
      <c r="G45" s="2" t="n"/>
      <c r="H45" s="5" t="n"/>
      <c r="I45" s="5" t="n"/>
      <c r="J45" s="10">
        <f>IF(OR(H45="",I45=""),"",IFERROR(H45/I45,0))</f>
        <v/>
      </c>
      <c r="K45" s="11">
        <f>IF(J45="","",IF(J45&gt;=1.1,"Superação",IF(J45&gt;=1,"Atingiu","Não atingiu")))</f>
        <v/>
      </c>
      <c r="L45" s="10">
        <f>IF(K45="","",IFERROR(VLOOKUP(K45,'Parâmetros'!$A$2:$B$4,2,FALSE),0))</f>
        <v/>
      </c>
      <c r="M45" s="12">
        <f>IF(OR(H45="",L45=""),"",IFERROR(H45*L45,0))</f>
        <v/>
      </c>
      <c r="N45" s="4" t="n"/>
      <c r="O45" s="9" t="n"/>
    </row>
    <row r="46" ht="22" customHeight="1">
      <c r="A46" s="2" t="n"/>
      <c r="B46" s="3" t="n"/>
      <c r="C46" s="4" t="n"/>
      <c r="D46" s="2" t="n"/>
      <c r="E46" s="2" t="n"/>
      <c r="F46" s="2" t="n"/>
      <c r="G46" s="2" t="n"/>
      <c r="H46" s="5" t="n"/>
      <c r="I46" s="5" t="n"/>
      <c r="J46" s="6">
        <f>IF(OR(H46="",I46=""),"",IFERROR(H46/I46,0))</f>
        <v/>
      </c>
      <c r="K46" s="7">
        <f>IF(J46="","",IF(J46&gt;=1.1,"Superação",IF(J46&gt;=1,"Atingiu","Não atingiu")))</f>
        <v/>
      </c>
      <c r="L46" s="6">
        <f>IF(K46="","",IFERROR(VLOOKUP(K46,'Parâmetros'!$A$2:$B$4,2,FALSE),0))</f>
        <v/>
      </c>
      <c r="M46" s="8">
        <f>IF(OR(H46="",L46=""),"",IFERROR(H46*L46,0))</f>
        <v/>
      </c>
      <c r="N46" s="4" t="n"/>
      <c r="O46" s="9" t="n"/>
    </row>
    <row r="47" ht="22" customHeight="1">
      <c r="A47" s="2" t="n"/>
      <c r="B47" s="3" t="n"/>
      <c r="C47" s="4" t="n"/>
      <c r="D47" s="2" t="n"/>
      <c r="E47" s="2" t="n"/>
      <c r="F47" s="2" t="n"/>
      <c r="G47" s="2" t="n"/>
      <c r="H47" s="5" t="n"/>
      <c r="I47" s="5" t="n"/>
      <c r="J47" s="10">
        <f>IF(OR(H47="",I47=""),"",IFERROR(H47/I47,0))</f>
        <v/>
      </c>
      <c r="K47" s="11">
        <f>IF(J47="","",IF(J47&gt;=1.1,"Superação",IF(J47&gt;=1,"Atingiu","Não atingiu")))</f>
        <v/>
      </c>
      <c r="L47" s="10">
        <f>IF(K47="","",IFERROR(VLOOKUP(K47,'Parâmetros'!$A$2:$B$4,2,FALSE),0))</f>
        <v/>
      </c>
      <c r="M47" s="12">
        <f>IF(OR(H47="",L47=""),"",IFERROR(H47*L47,0))</f>
        <v/>
      </c>
      <c r="N47" s="4" t="n"/>
      <c r="O47" s="9" t="n"/>
    </row>
    <row r="48" ht="22" customHeight="1">
      <c r="A48" s="2" t="n"/>
      <c r="B48" s="3" t="n"/>
      <c r="C48" s="4" t="n"/>
      <c r="D48" s="2" t="n"/>
      <c r="E48" s="2" t="n"/>
      <c r="F48" s="2" t="n"/>
      <c r="G48" s="2" t="n"/>
      <c r="H48" s="5" t="n"/>
      <c r="I48" s="5" t="n"/>
      <c r="J48" s="6">
        <f>IF(OR(H48="",I48=""),"",IFERROR(H48/I48,0))</f>
        <v/>
      </c>
      <c r="K48" s="7">
        <f>IF(J48="","",IF(J48&gt;=1.1,"Superação",IF(J48&gt;=1,"Atingiu","Não atingiu")))</f>
        <v/>
      </c>
      <c r="L48" s="6">
        <f>IF(K48="","",IFERROR(VLOOKUP(K48,'Parâmetros'!$A$2:$B$4,2,FALSE),0))</f>
        <v/>
      </c>
      <c r="M48" s="8">
        <f>IF(OR(H48="",L48=""),"",IFERROR(H48*L48,0))</f>
        <v/>
      </c>
      <c r="N48" s="4" t="n"/>
      <c r="O48" s="9" t="n"/>
    </row>
    <row r="49" ht="22" customHeight="1">
      <c r="A49" s="2" t="n"/>
      <c r="B49" s="3" t="n"/>
      <c r="C49" s="4" t="n"/>
      <c r="D49" s="2" t="n"/>
      <c r="E49" s="2" t="n"/>
      <c r="F49" s="2" t="n"/>
      <c r="G49" s="2" t="n"/>
      <c r="H49" s="5" t="n"/>
      <c r="I49" s="5" t="n"/>
      <c r="J49" s="10">
        <f>IF(OR(H49="",I49=""),"",IFERROR(H49/I49,0))</f>
        <v/>
      </c>
      <c r="K49" s="11">
        <f>IF(J49="","",IF(J49&gt;=1.1,"Superação",IF(J49&gt;=1,"Atingiu","Não atingiu")))</f>
        <v/>
      </c>
      <c r="L49" s="10">
        <f>IF(K49="","",IFERROR(VLOOKUP(K49,'Parâmetros'!$A$2:$B$4,2,FALSE),0))</f>
        <v/>
      </c>
      <c r="M49" s="12">
        <f>IF(OR(H49="",L49=""),"",IFERROR(H49*L49,0))</f>
        <v/>
      </c>
      <c r="N49" s="4" t="n"/>
      <c r="O49" s="9" t="n"/>
    </row>
    <row r="50" ht="22" customHeight="1">
      <c r="A50" s="2" t="n"/>
      <c r="B50" s="3" t="n"/>
      <c r="C50" s="4" t="n"/>
      <c r="D50" s="2" t="n"/>
      <c r="E50" s="2" t="n"/>
      <c r="F50" s="2" t="n"/>
      <c r="G50" s="2" t="n"/>
      <c r="H50" s="5" t="n"/>
      <c r="I50" s="5" t="n"/>
      <c r="J50" s="6">
        <f>IF(OR(H50="",I50=""),"",IFERROR(H50/I50,0))</f>
        <v/>
      </c>
      <c r="K50" s="7">
        <f>IF(J50="","",IF(J50&gt;=1.1,"Superação",IF(J50&gt;=1,"Atingiu","Não atingiu")))</f>
        <v/>
      </c>
      <c r="L50" s="6">
        <f>IF(K50="","",IFERROR(VLOOKUP(K50,'Parâmetros'!$A$2:$B$4,2,FALSE),0))</f>
        <v/>
      </c>
      <c r="M50" s="8">
        <f>IF(OR(H50="",L50=""),"",IFERROR(H50*L50,0))</f>
        <v/>
      </c>
      <c r="N50" s="4" t="n"/>
      <c r="O50" s="9" t="n"/>
    </row>
    <row r="51" ht="22" customHeight="1">
      <c r="A51" s="2" t="n"/>
      <c r="B51" s="3" t="n"/>
      <c r="C51" s="4" t="n"/>
      <c r="D51" s="2" t="n"/>
      <c r="E51" s="2" t="n"/>
      <c r="F51" s="2" t="n"/>
      <c r="G51" s="2" t="n"/>
      <c r="H51" s="5" t="n"/>
      <c r="I51" s="5" t="n"/>
      <c r="J51" s="10">
        <f>IF(OR(H51="",I51=""),"",IFERROR(H51/I51,0))</f>
        <v/>
      </c>
      <c r="K51" s="11">
        <f>IF(J51="","",IF(J51&gt;=1.1,"Superação",IF(J51&gt;=1,"Atingiu","Não atingiu")))</f>
        <v/>
      </c>
      <c r="L51" s="10">
        <f>IF(K51="","",IFERROR(VLOOKUP(K51,'Parâmetros'!$A$2:$B$4,2,FALSE),0))</f>
        <v/>
      </c>
      <c r="M51" s="12">
        <f>IF(OR(H51="",L51=""),"",IFERROR(H51*L51,0))</f>
        <v/>
      </c>
      <c r="N51" s="4" t="n"/>
      <c r="O51" s="9" t="n"/>
    </row>
    <row r="52" ht="22" customHeight="1">
      <c r="A52" s="2" t="n"/>
      <c r="B52" s="3" t="n"/>
      <c r="C52" s="4" t="n"/>
      <c r="D52" s="2" t="n"/>
      <c r="E52" s="2" t="n"/>
      <c r="F52" s="2" t="n"/>
      <c r="G52" s="2" t="n"/>
      <c r="H52" s="5" t="n"/>
      <c r="I52" s="5" t="n"/>
      <c r="J52" s="6">
        <f>IF(OR(H52="",I52=""),"",IFERROR(H52/I52,0))</f>
        <v/>
      </c>
      <c r="K52" s="7">
        <f>IF(J52="","",IF(J52&gt;=1.1,"Superação",IF(J52&gt;=1,"Atingiu","Não atingiu")))</f>
        <v/>
      </c>
      <c r="L52" s="6">
        <f>IF(K52="","",IFERROR(VLOOKUP(K52,'Parâmetros'!$A$2:$B$4,2,FALSE),0))</f>
        <v/>
      </c>
      <c r="M52" s="8">
        <f>IF(OR(H52="",L52=""),"",IFERROR(H52*L52,0))</f>
        <v/>
      </c>
      <c r="N52" s="4" t="n"/>
      <c r="O52" s="9" t="n"/>
    </row>
    <row r="53" ht="22" customHeight="1">
      <c r="A53" s="2" t="n"/>
      <c r="B53" s="3" t="n"/>
      <c r="C53" s="4" t="n"/>
      <c r="D53" s="2" t="n"/>
      <c r="E53" s="2" t="n"/>
      <c r="F53" s="2" t="n"/>
      <c r="G53" s="2" t="n"/>
      <c r="H53" s="5" t="n"/>
      <c r="I53" s="5" t="n"/>
      <c r="J53" s="10">
        <f>IF(OR(H53="",I53=""),"",IFERROR(H53/I53,0))</f>
        <v/>
      </c>
      <c r="K53" s="11">
        <f>IF(J53="","",IF(J53&gt;=1.1,"Superação",IF(J53&gt;=1,"Atingiu","Não atingiu")))</f>
        <v/>
      </c>
      <c r="L53" s="10">
        <f>IF(K53="","",IFERROR(VLOOKUP(K53,'Parâmetros'!$A$2:$B$4,2,FALSE),0))</f>
        <v/>
      </c>
      <c r="M53" s="12">
        <f>IF(OR(H53="",L53=""),"",IFERROR(H53*L53,0))</f>
        <v/>
      </c>
      <c r="N53" s="4" t="n"/>
      <c r="O53" s="9" t="n"/>
    </row>
    <row r="54" ht="22" customHeight="1">
      <c r="A54" s="2" t="n"/>
      <c r="B54" s="3" t="n"/>
      <c r="C54" s="4" t="n"/>
      <c r="D54" s="2" t="n"/>
      <c r="E54" s="2" t="n"/>
      <c r="F54" s="2" t="n"/>
      <c r="G54" s="2" t="n"/>
      <c r="H54" s="5" t="n"/>
      <c r="I54" s="5" t="n"/>
      <c r="J54" s="6">
        <f>IF(OR(H54="",I54=""),"",IFERROR(H54/I54,0))</f>
        <v/>
      </c>
      <c r="K54" s="7">
        <f>IF(J54="","",IF(J54&gt;=1.1,"Superação",IF(J54&gt;=1,"Atingiu","Não atingiu")))</f>
        <v/>
      </c>
      <c r="L54" s="6">
        <f>IF(K54="","",IFERROR(VLOOKUP(K54,'Parâmetros'!$A$2:$B$4,2,FALSE),0))</f>
        <v/>
      </c>
      <c r="M54" s="8">
        <f>IF(OR(H54="",L54=""),"",IFERROR(H54*L54,0))</f>
        <v/>
      </c>
      <c r="N54" s="4" t="n"/>
      <c r="O54" s="9" t="n"/>
    </row>
    <row r="55" ht="22" customHeight="1">
      <c r="A55" s="2" t="n"/>
      <c r="B55" s="3" t="n"/>
      <c r="C55" s="4" t="n"/>
      <c r="D55" s="2" t="n"/>
      <c r="E55" s="2" t="n"/>
      <c r="F55" s="2" t="n"/>
      <c r="G55" s="2" t="n"/>
      <c r="H55" s="5" t="n"/>
      <c r="I55" s="5" t="n"/>
      <c r="J55" s="10">
        <f>IF(OR(H55="",I55=""),"",IFERROR(H55/I55,0))</f>
        <v/>
      </c>
      <c r="K55" s="11">
        <f>IF(J55="","",IF(J55&gt;=1.1,"Superação",IF(J55&gt;=1,"Atingiu","Não atingiu")))</f>
        <v/>
      </c>
      <c r="L55" s="10">
        <f>IF(K55="","",IFERROR(VLOOKUP(K55,'Parâmetros'!$A$2:$B$4,2,FALSE),0))</f>
        <v/>
      </c>
      <c r="M55" s="12">
        <f>IF(OR(H55="",L55=""),"",IFERROR(H55*L55,0))</f>
        <v/>
      </c>
      <c r="N55" s="4" t="n"/>
      <c r="O55" s="9" t="n"/>
    </row>
    <row r="56" ht="22" customHeight="1">
      <c r="A56" s="2" t="n"/>
      <c r="B56" s="3" t="n"/>
      <c r="C56" s="4" t="n"/>
      <c r="D56" s="2" t="n"/>
      <c r="E56" s="2" t="n"/>
      <c r="F56" s="2" t="n"/>
      <c r="G56" s="2" t="n"/>
      <c r="H56" s="5" t="n"/>
      <c r="I56" s="5" t="n"/>
      <c r="J56" s="6">
        <f>IF(OR(H56="",I56=""),"",IFERROR(H56/I56,0))</f>
        <v/>
      </c>
      <c r="K56" s="7">
        <f>IF(J56="","",IF(J56&gt;=1.1,"Superação",IF(J56&gt;=1,"Atingiu","Não atingiu")))</f>
        <v/>
      </c>
      <c r="L56" s="6">
        <f>IF(K56="","",IFERROR(VLOOKUP(K56,'Parâmetros'!$A$2:$B$4,2,FALSE),0))</f>
        <v/>
      </c>
      <c r="M56" s="8">
        <f>IF(OR(H56="",L56=""),"",IFERROR(H56*L56,0))</f>
        <v/>
      </c>
      <c r="N56" s="4" t="n"/>
      <c r="O56" s="9" t="n"/>
    </row>
    <row r="57" ht="22" customHeight="1">
      <c r="A57" s="2" t="n"/>
      <c r="B57" s="3" t="n"/>
      <c r="C57" s="4" t="n"/>
      <c r="D57" s="2" t="n"/>
      <c r="E57" s="2" t="n"/>
      <c r="F57" s="2" t="n"/>
      <c r="G57" s="2" t="n"/>
      <c r="H57" s="5" t="n"/>
      <c r="I57" s="5" t="n"/>
      <c r="J57" s="10">
        <f>IF(OR(H57="",I57=""),"",IFERROR(H57/I57,0))</f>
        <v/>
      </c>
      <c r="K57" s="11">
        <f>IF(J57="","",IF(J57&gt;=1.1,"Superação",IF(J57&gt;=1,"Atingiu","Não atingiu")))</f>
        <v/>
      </c>
      <c r="L57" s="10">
        <f>IF(K57="","",IFERROR(VLOOKUP(K57,'Parâmetros'!$A$2:$B$4,2,FALSE),0))</f>
        <v/>
      </c>
      <c r="M57" s="12">
        <f>IF(OR(H57="",L57=""),"",IFERROR(H57*L57,0))</f>
        <v/>
      </c>
      <c r="N57" s="4" t="n"/>
      <c r="O57" s="9" t="n"/>
    </row>
    <row r="58" ht="22" customHeight="1">
      <c r="A58" s="2" t="n"/>
      <c r="B58" s="3" t="n"/>
      <c r="C58" s="4" t="n"/>
      <c r="D58" s="2" t="n"/>
      <c r="E58" s="2" t="n"/>
      <c r="F58" s="2" t="n"/>
      <c r="G58" s="2" t="n"/>
      <c r="H58" s="5" t="n"/>
      <c r="I58" s="5" t="n"/>
      <c r="J58" s="6">
        <f>IF(OR(H58="",I58=""),"",IFERROR(H58/I58,0))</f>
        <v/>
      </c>
      <c r="K58" s="7">
        <f>IF(J58="","",IF(J58&gt;=1.1,"Superação",IF(J58&gt;=1,"Atingiu","Não atingiu")))</f>
        <v/>
      </c>
      <c r="L58" s="6">
        <f>IF(K58="","",IFERROR(VLOOKUP(K58,'Parâmetros'!$A$2:$B$4,2,FALSE),0))</f>
        <v/>
      </c>
      <c r="M58" s="8">
        <f>IF(OR(H58="",L58=""),"",IFERROR(H58*L58,0))</f>
        <v/>
      </c>
      <c r="N58" s="4" t="n"/>
      <c r="O58" s="9" t="n"/>
    </row>
    <row r="59" ht="22" customHeight="1">
      <c r="A59" s="2" t="n"/>
      <c r="B59" s="3" t="n"/>
      <c r="C59" s="4" t="n"/>
      <c r="D59" s="2" t="n"/>
      <c r="E59" s="2" t="n"/>
      <c r="F59" s="2" t="n"/>
      <c r="G59" s="2" t="n"/>
      <c r="H59" s="5" t="n"/>
      <c r="I59" s="5" t="n"/>
      <c r="J59" s="10">
        <f>IF(OR(H59="",I59=""),"",IFERROR(H59/I59,0))</f>
        <v/>
      </c>
      <c r="K59" s="11">
        <f>IF(J59="","",IF(J59&gt;=1.1,"Superação",IF(J59&gt;=1,"Atingiu","Não atingiu")))</f>
        <v/>
      </c>
      <c r="L59" s="10">
        <f>IF(K59="","",IFERROR(VLOOKUP(K59,'Parâmetros'!$A$2:$B$4,2,FALSE),0))</f>
        <v/>
      </c>
      <c r="M59" s="12">
        <f>IF(OR(H59="",L59=""),"",IFERROR(H59*L59,0))</f>
        <v/>
      </c>
      <c r="N59" s="4" t="n"/>
      <c r="O59" s="9" t="n"/>
    </row>
    <row r="60" ht="22" customHeight="1">
      <c r="A60" s="2" t="n"/>
      <c r="B60" s="3" t="n"/>
      <c r="C60" s="4" t="n"/>
      <c r="D60" s="2" t="n"/>
      <c r="E60" s="2" t="n"/>
      <c r="F60" s="2" t="n"/>
      <c r="G60" s="2" t="n"/>
      <c r="H60" s="5" t="n"/>
      <c r="I60" s="5" t="n"/>
      <c r="J60" s="6">
        <f>IF(OR(H60="",I60=""),"",IFERROR(H60/I60,0))</f>
        <v/>
      </c>
      <c r="K60" s="7">
        <f>IF(J60="","",IF(J60&gt;=1.1,"Superação",IF(J60&gt;=1,"Atingiu","Não atingiu")))</f>
        <v/>
      </c>
      <c r="L60" s="6">
        <f>IF(K60="","",IFERROR(VLOOKUP(K60,'Parâmetros'!$A$2:$B$4,2,FALSE),0))</f>
        <v/>
      </c>
      <c r="M60" s="8">
        <f>IF(OR(H60="",L60=""),"",IFERROR(H60*L60,0))</f>
        <v/>
      </c>
      <c r="N60" s="4" t="n"/>
      <c r="O60" s="9" t="n"/>
    </row>
    <row r="61" ht="22" customHeight="1">
      <c r="A61" s="2" t="n"/>
      <c r="B61" s="3" t="n"/>
      <c r="C61" s="4" t="n"/>
      <c r="D61" s="2" t="n"/>
      <c r="E61" s="2" t="n"/>
      <c r="F61" s="2" t="n"/>
      <c r="G61" s="2" t="n"/>
      <c r="H61" s="5" t="n"/>
      <c r="I61" s="5" t="n"/>
      <c r="J61" s="10">
        <f>IF(OR(H61="",I61=""),"",IFERROR(H61/I61,0))</f>
        <v/>
      </c>
      <c r="K61" s="11">
        <f>IF(J61="","",IF(J61&gt;=1.1,"Superação",IF(J61&gt;=1,"Atingiu","Não atingiu")))</f>
        <v/>
      </c>
      <c r="L61" s="10">
        <f>IF(K61="","",IFERROR(VLOOKUP(K61,'Parâmetros'!$A$2:$B$4,2,FALSE),0))</f>
        <v/>
      </c>
      <c r="M61" s="12">
        <f>IF(OR(H61="",L61=""),"",IFERROR(H61*L61,0))</f>
        <v/>
      </c>
      <c r="N61" s="4" t="n"/>
      <c r="O61" s="9" t="n"/>
    </row>
    <row r="62" ht="22" customHeight="1">
      <c r="A62" s="2" t="n"/>
      <c r="B62" s="3" t="n"/>
      <c r="C62" s="4" t="n"/>
      <c r="D62" s="2" t="n"/>
      <c r="E62" s="2" t="n"/>
      <c r="F62" s="2" t="n"/>
      <c r="G62" s="2" t="n"/>
      <c r="H62" s="5" t="n"/>
      <c r="I62" s="5" t="n"/>
      <c r="J62" s="6">
        <f>IF(OR(H62="",I62=""),"",IFERROR(H62/I62,0))</f>
        <v/>
      </c>
      <c r="K62" s="7">
        <f>IF(J62="","",IF(J62&gt;=1.1,"Superação",IF(J62&gt;=1,"Atingiu","Não atingiu")))</f>
        <v/>
      </c>
      <c r="L62" s="6">
        <f>IF(K62="","",IFERROR(VLOOKUP(K62,'Parâmetros'!$A$2:$B$4,2,FALSE),0))</f>
        <v/>
      </c>
      <c r="M62" s="8">
        <f>IF(OR(H62="",L62=""),"",IFERROR(H62*L62,0))</f>
        <v/>
      </c>
      <c r="N62" s="4" t="n"/>
      <c r="O62" s="9" t="n"/>
    </row>
    <row r="63" ht="22" customHeight="1">
      <c r="A63" s="2" t="n"/>
      <c r="B63" s="3" t="n"/>
      <c r="C63" s="4" t="n"/>
      <c r="D63" s="2" t="n"/>
      <c r="E63" s="2" t="n"/>
      <c r="F63" s="2" t="n"/>
      <c r="G63" s="2" t="n"/>
      <c r="H63" s="5" t="n"/>
      <c r="I63" s="5" t="n"/>
      <c r="J63" s="10">
        <f>IF(OR(H63="",I63=""),"",IFERROR(H63/I63,0))</f>
        <v/>
      </c>
      <c r="K63" s="11">
        <f>IF(J63="","",IF(J63&gt;=1.1,"Superação",IF(J63&gt;=1,"Atingiu","Não atingiu")))</f>
        <v/>
      </c>
      <c r="L63" s="10">
        <f>IF(K63="","",IFERROR(VLOOKUP(K63,'Parâmetros'!$A$2:$B$4,2,FALSE),0))</f>
        <v/>
      </c>
      <c r="M63" s="12">
        <f>IF(OR(H63="",L63=""),"",IFERROR(H63*L63,0))</f>
        <v/>
      </c>
      <c r="N63" s="4" t="n"/>
      <c r="O63" s="9" t="n"/>
    </row>
    <row r="64" ht="22" customHeight="1">
      <c r="A64" s="2" t="n"/>
      <c r="B64" s="3" t="n"/>
      <c r="C64" s="4" t="n"/>
      <c r="D64" s="2" t="n"/>
      <c r="E64" s="2" t="n"/>
      <c r="F64" s="2" t="n"/>
      <c r="G64" s="2" t="n"/>
      <c r="H64" s="5" t="n"/>
      <c r="I64" s="5" t="n"/>
      <c r="J64" s="6">
        <f>IF(OR(H64="",I64=""),"",IFERROR(H64/I64,0))</f>
        <v/>
      </c>
      <c r="K64" s="7">
        <f>IF(J64="","",IF(J64&gt;=1.1,"Superação",IF(J64&gt;=1,"Atingiu","Não atingiu")))</f>
        <v/>
      </c>
      <c r="L64" s="6">
        <f>IF(K64="","",IFERROR(VLOOKUP(K64,'Parâmetros'!$A$2:$B$4,2,FALSE),0))</f>
        <v/>
      </c>
      <c r="M64" s="8">
        <f>IF(OR(H64="",L64=""),"",IFERROR(H64*L64,0))</f>
        <v/>
      </c>
      <c r="N64" s="4" t="n"/>
      <c r="O64" s="9" t="n"/>
    </row>
    <row r="65" ht="22" customHeight="1">
      <c r="A65" s="2" t="n"/>
      <c r="B65" s="3" t="n"/>
      <c r="C65" s="4" t="n"/>
      <c r="D65" s="2" t="n"/>
      <c r="E65" s="2" t="n"/>
      <c r="F65" s="2" t="n"/>
      <c r="G65" s="2" t="n"/>
      <c r="H65" s="5" t="n"/>
      <c r="I65" s="5" t="n"/>
      <c r="J65" s="10">
        <f>IF(OR(H65="",I65=""),"",IFERROR(H65/I65,0))</f>
        <v/>
      </c>
      <c r="K65" s="11">
        <f>IF(J65="","",IF(J65&gt;=1.1,"Superação",IF(J65&gt;=1,"Atingiu","Não atingiu")))</f>
        <v/>
      </c>
      <c r="L65" s="10">
        <f>IF(K65="","",IFERROR(VLOOKUP(K65,'Parâmetros'!$A$2:$B$4,2,FALSE),0))</f>
        <v/>
      </c>
      <c r="M65" s="12">
        <f>IF(OR(H65="",L65=""),"",IFERROR(H65*L65,0))</f>
        <v/>
      </c>
      <c r="N65" s="4" t="n"/>
      <c r="O65" s="9" t="n"/>
    </row>
    <row r="66" ht="22" customHeight="1">
      <c r="A66" s="2" t="n"/>
      <c r="B66" s="3" t="n"/>
      <c r="C66" s="4" t="n"/>
      <c r="D66" s="2" t="n"/>
      <c r="E66" s="2" t="n"/>
      <c r="F66" s="2" t="n"/>
      <c r="G66" s="2" t="n"/>
      <c r="H66" s="5" t="n"/>
      <c r="I66" s="5" t="n"/>
      <c r="J66" s="6">
        <f>IF(OR(H66="",I66=""),"",IFERROR(H66/I66,0))</f>
        <v/>
      </c>
      <c r="K66" s="7">
        <f>IF(J66="","",IF(J66&gt;=1.1,"Superação",IF(J66&gt;=1,"Atingiu","Não atingiu")))</f>
        <v/>
      </c>
      <c r="L66" s="6">
        <f>IF(K66="","",IFERROR(VLOOKUP(K66,'Parâmetros'!$A$2:$B$4,2,FALSE),0))</f>
        <v/>
      </c>
      <c r="M66" s="8">
        <f>IF(OR(H66="",L66=""),"",IFERROR(H66*L66,0))</f>
        <v/>
      </c>
      <c r="N66" s="4" t="n"/>
      <c r="O66" s="9" t="n"/>
    </row>
    <row r="67" ht="22" customHeight="1">
      <c r="A67" s="2" t="n"/>
      <c r="B67" s="3" t="n"/>
      <c r="C67" s="4" t="n"/>
      <c r="D67" s="2" t="n"/>
      <c r="E67" s="2" t="n"/>
      <c r="F67" s="2" t="n"/>
      <c r="G67" s="2" t="n"/>
      <c r="H67" s="5" t="n"/>
      <c r="I67" s="5" t="n"/>
      <c r="J67" s="10">
        <f>IF(OR(H67="",I67=""),"",IFERROR(H67/I67,0))</f>
        <v/>
      </c>
      <c r="K67" s="11">
        <f>IF(J67="","",IF(J67&gt;=1.1,"Superação",IF(J67&gt;=1,"Atingiu","Não atingiu")))</f>
        <v/>
      </c>
      <c r="L67" s="10">
        <f>IF(K67="","",IFERROR(VLOOKUP(K67,'Parâmetros'!$A$2:$B$4,2,FALSE),0))</f>
        <v/>
      </c>
      <c r="M67" s="12">
        <f>IF(OR(H67="",L67=""),"",IFERROR(H67*L67,0))</f>
        <v/>
      </c>
      <c r="N67" s="4" t="n"/>
      <c r="O67" s="9" t="n"/>
    </row>
    <row r="68" ht="22" customHeight="1">
      <c r="A68" s="2" t="n"/>
      <c r="B68" s="3" t="n"/>
      <c r="C68" s="4" t="n"/>
      <c r="D68" s="2" t="n"/>
      <c r="E68" s="2" t="n"/>
      <c r="F68" s="2" t="n"/>
      <c r="G68" s="2" t="n"/>
      <c r="H68" s="5" t="n"/>
      <c r="I68" s="5" t="n"/>
      <c r="J68" s="6">
        <f>IF(OR(H68="",I68=""),"",IFERROR(H68/I68,0))</f>
        <v/>
      </c>
      <c r="K68" s="7">
        <f>IF(J68="","",IF(J68&gt;=1.1,"Superação",IF(J68&gt;=1,"Atingiu","Não atingiu")))</f>
        <v/>
      </c>
      <c r="L68" s="6">
        <f>IF(K68="","",IFERROR(VLOOKUP(K68,'Parâmetros'!$A$2:$B$4,2,FALSE),0))</f>
        <v/>
      </c>
      <c r="M68" s="8">
        <f>IF(OR(H68="",L68=""),"",IFERROR(H68*L68,0))</f>
        <v/>
      </c>
      <c r="N68" s="4" t="n"/>
      <c r="O68" s="9" t="n"/>
    </row>
    <row r="69" ht="22" customHeight="1">
      <c r="A69" s="2" t="n"/>
      <c r="B69" s="3" t="n"/>
      <c r="C69" s="4" t="n"/>
      <c r="D69" s="2" t="n"/>
      <c r="E69" s="2" t="n"/>
      <c r="F69" s="2" t="n"/>
      <c r="G69" s="2" t="n"/>
      <c r="H69" s="5" t="n"/>
      <c r="I69" s="5" t="n"/>
      <c r="J69" s="10">
        <f>IF(OR(H69="",I69=""),"",IFERROR(H69/I69,0))</f>
        <v/>
      </c>
      <c r="K69" s="11">
        <f>IF(J69="","",IF(J69&gt;=1.1,"Superação",IF(J69&gt;=1,"Atingiu","Não atingiu")))</f>
        <v/>
      </c>
      <c r="L69" s="10">
        <f>IF(K69="","",IFERROR(VLOOKUP(K69,'Parâmetros'!$A$2:$B$4,2,FALSE),0))</f>
        <v/>
      </c>
      <c r="M69" s="12">
        <f>IF(OR(H69="",L69=""),"",IFERROR(H69*L69,0))</f>
        <v/>
      </c>
      <c r="N69" s="4" t="n"/>
      <c r="O69" s="9" t="n"/>
    </row>
    <row r="70" ht="22" customHeight="1">
      <c r="A70" s="2" t="n"/>
      <c r="B70" s="3" t="n"/>
      <c r="C70" s="4" t="n"/>
      <c r="D70" s="2" t="n"/>
      <c r="E70" s="2" t="n"/>
      <c r="F70" s="2" t="n"/>
      <c r="G70" s="2" t="n"/>
      <c r="H70" s="5" t="n"/>
      <c r="I70" s="5" t="n"/>
      <c r="J70" s="6">
        <f>IF(OR(H70="",I70=""),"",IFERROR(H70/I70,0))</f>
        <v/>
      </c>
      <c r="K70" s="7">
        <f>IF(J70="","",IF(J70&gt;=1.1,"Superação",IF(J70&gt;=1,"Atingiu","Não atingiu")))</f>
        <v/>
      </c>
      <c r="L70" s="6">
        <f>IF(K70="","",IFERROR(VLOOKUP(K70,'Parâmetros'!$A$2:$B$4,2,FALSE),0))</f>
        <v/>
      </c>
      <c r="M70" s="8">
        <f>IF(OR(H70="",L70=""),"",IFERROR(H70*L70,0))</f>
        <v/>
      </c>
      <c r="N70" s="4" t="n"/>
      <c r="O70" s="9" t="n"/>
    </row>
    <row r="71" ht="22" customHeight="1">
      <c r="A71" s="2" t="n"/>
      <c r="B71" s="3" t="n"/>
      <c r="C71" s="4" t="n"/>
      <c r="D71" s="2" t="n"/>
      <c r="E71" s="2" t="n"/>
      <c r="F71" s="2" t="n"/>
      <c r="G71" s="2" t="n"/>
      <c r="H71" s="5" t="n"/>
      <c r="I71" s="5" t="n"/>
      <c r="J71" s="10">
        <f>IF(OR(H71="",I71=""),"",IFERROR(H71/I71,0))</f>
        <v/>
      </c>
      <c r="K71" s="11">
        <f>IF(J71="","",IF(J71&gt;=1.1,"Superação",IF(J71&gt;=1,"Atingiu","Não atingiu")))</f>
        <v/>
      </c>
      <c r="L71" s="10">
        <f>IF(K71="","",IFERROR(VLOOKUP(K71,'Parâmetros'!$A$2:$B$4,2,FALSE),0))</f>
        <v/>
      </c>
      <c r="M71" s="12">
        <f>IF(OR(H71="",L71=""),"",IFERROR(H71*L71,0))</f>
        <v/>
      </c>
      <c r="N71" s="4" t="n"/>
      <c r="O71" s="9" t="n"/>
    </row>
    <row r="72" ht="22" customHeight="1">
      <c r="A72" s="2" t="n"/>
      <c r="B72" s="3" t="n"/>
      <c r="C72" s="4" t="n"/>
      <c r="D72" s="2" t="n"/>
      <c r="E72" s="2" t="n"/>
      <c r="F72" s="2" t="n"/>
      <c r="G72" s="2" t="n"/>
      <c r="H72" s="5" t="n"/>
      <c r="I72" s="5" t="n"/>
      <c r="J72" s="6">
        <f>IF(OR(H72="",I72=""),"",IFERROR(H72/I72,0))</f>
        <v/>
      </c>
      <c r="K72" s="7">
        <f>IF(J72="","",IF(J72&gt;=1.1,"Superação",IF(J72&gt;=1,"Atingiu","Não atingiu")))</f>
        <v/>
      </c>
      <c r="L72" s="6">
        <f>IF(K72="","",IFERROR(VLOOKUP(K72,'Parâmetros'!$A$2:$B$4,2,FALSE),0))</f>
        <v/>
      </c>
      <c r="M72" s="8">
        <f>IF(OR(H72="",L72=""),"",IFERROR(H72*L72,0))</f>
        <v/>
      </c>
      <c r="N72" s="4" t="n"/>
      <c r="O72" s="9" t="n"/>
    </row>
    <row r="73" ht="22" customHeight="1">
      <c r="A73" s="2" t="n"/>
      <c r="B73" s="3" t="n"/>
      <c r="C73" s="4" t="n"/>
      <c r="D73" s="2" t="n"/>
      <c r="E73" s="2" t="n"/>
      <c r="F73" s="2" t="n"/>
      <c r="G73" s="2" t="n"/>
      <c r="H73" s="5" t="n"/>
      <c r="I73" s="5" t="n"/>
      <c r="J73" s="10">
        <f>IF(OR(H73="",I73=""),"",IFERROR(H73/I73,0))</f>
        <v/>
      </c>
      <c r="K73" s="11">
        <f>IF(J73="","",IF(J73&gt;=1.1,"Superação",IF(J73&gt;=1,"Atingiu","Não atingiu")))</f>
        <v/>
      </c>
      <c r="L73" s="10">
        <f>IF(K73="","",IFERROR(VLOOKUP(K73,'Parâmetros'!$A$2:$B$4,2,FALSE),0))</f>
        <v/>
      </c>
      <c r="M73" s="12">
        <f>IF(OR(H73="",L73=""),"",IFERROR(H73*L73,0))</f>
        <v/>
      </c>
      <c r="N73" s="4" t="n"/>
      <c r="O73" s="9" t="n"/>
    </row>
    <row r="74" ht="22" customHeight="1">
      <c r="A74" s="2" t="n"/>
      <c r="B74" s="3" t="n"/>
      <c r="C74" s="4" t="n"/>
      <c r="D74" s="2" t="n"/>
      <c r="E74" s="2" t="n"/>
      <c r="F74" s="2" t="n"/>
      <c r="G74" s="2" t="n"/>
      <c r="H74" s="5" t="n"/>
      <c r="I74" s="5" t="n"/>
      <c r="J74" s="6">
        <f>IF(OR(H74="",I74=""),"",IFERROR(H74/I74,0))</f>
        <v/>
      </c>
      <c r="K74" s="7">
        <f>IF(J74="","",IF(J74&gt;=1.1,"Superação",IF(J74&gt;=1,"Atingiu","Não atingiu")))</f>
        <v/>
      </c>
      <c r="L74" s="6">
        <f>IF(K74="","",IFERROR(VLOOKUP(K74,'Parâmetros'!$A$2:$B$4,2,FALSE),0))</f>
        <v/>
      </c>
      <c r="M74" s="8">
        <f>IF(OR(H74="",L74=""),"",IFERROR(H74*L74,0))</f>
        <v/>
      </c>
      <c r="N74" s="4" t="n"/>
      <c r="O74" s="9" t="n"/>
    </row>
    <row r="75" ht="22" customHeight="1">
      <c r="A75" s="2" t="n"/>
      <c r="B75" s="3" t="n"/>
      <c r="C75" s="4" t="n"/>
      <c r="D75" s="2" t="n"/>
      <c r="E75" s="2" t="n"/>
      <c r="F75" s="2" t="n"/>
      <c r="G75" s="2" t="n"/>
      <c r="H75" s="5" t="n"/>
      <c r="I75" s="5" t="n"/>
      <c r="J75" s="10">
        <f>IF(OR(H75="",I75=""),"",IFERROR(H75/I75,0))</f>
        <v/>
      </c>
      <c r="K75" s="11">
        <f>IF(J75="","",IF(J75&gt;=1.1,"Superação",IF(J75&gt;=1,"Atingiu","Não atingiu")))</f>
        <v/>
      </c>
      <c r="L75" s="10">
        <f>IF(K75="","",IFERROR(VLOOKUP(K75,'Parâmetros'!$A$2:$B$4,2,FALSE),0))</f>
        <v/>
      </c>
      <c r="M75" s="12">
        <f>IF(OR(H75="",L75=""),"",IFERROR(H75*L75,0))</f>
        <v/>
      </c>
      <c r="N75" s="4" t="n"/>
      <c r="O75" s="9" t="n"/>
    </row>
    <row r="76" ht="22" customHeight="1">
      <c r="A76" s="2" t="n"/>
      <c r="B76" s="3" t="n"/>
      <c r="C76" s="4" t="n"/>
      <c r="D76" s="2" t="n"/>
      <c r="E76" s="2" t="n"/>
      <c r="F76" s="2" t="n"/>
      <c r="G76" s="2" t="n"/>
      <c r="H76" s="5" t="n"/>
      <c r="I76" s="5" t="n"/>
      <c r="J76" s="6">
        <f>IF(OR(H76="",I76=""),"",IFERROR(H76/I76,0))</f>
        <v/>
      </c>
      <c r="K76" s="7">
        <f>IF(J76="","",IF(J76&gt;=1.1,"Superação",IF(J76&gt;=1,"Atingiu","Não atingiu")))</f>
        <v/>
      </c>
      <c r="L76" s="6">
        <f>IF(K76="","",IFERROR(VLOOKUP(K76,'Parâmetros'!$A$2:$B$4,2,FALSE),0))</f>
        <v/>
      </c>
      <c r="M76" s="8">
        <f>IF(OR(H76="",L76=""),"",IFERROR(H76*L76,0))</f>
        <v/>
      </c>
      <c r="N76" s="4" t="n"/>
      <c r="O76" s="9" t="n"/>
    </row>
    <row r="77" ht="22" customHeight="1">
      <c r="A77" s="2" t="n"/>
      <c r="B77" s="3" t="n"/>
      <c r="C77" s="4" t="n"/>
      <c r="D77" s="2" t="n"/>
      <c r="E77" s="2" t="n"/>
      <c r="F77" s="2" t="n"/>
      <c r="G77" s="2" t="n"/>
      <c r="H77" s="5" t="n"/>
      <c r="I77" s="5" t="n"/>
      <c r="J77" s="10">
        <f>IF(OR(H77="",I77=""),"",IFERROR(H77/I77,0))</f>
        <v/>
      </c>
      <c r="K77" s="11">
        <f>IF(J77="","",IF(J77&gt;=1.1,"Superação",IF(J77&gt;=1,"Atingiu","Não atingiu")))</f>
        <v/>
      </c>
      <c r="L77" s="10">
        <f>IF(K77="","",IFERROR(VLOOKUP(K77,'Parâmetros'!$A$2:$B$4,2,FALSE),0))</f>
        <v/>
      </c>
      <c r="M77" s="12">
        <f>IF(OR(H77="",L77=""),"",IFERROR(H77*L77,0))</f>
        <v/>
      </c>
      <c r="N77" s="4" t="n"/>
      <c r="O77" s="9" t="n"/>
    </row>
    <row r="78" ht="22" customHeight="1">
      <c r="A78" s="2" t="n"/>
      <c r="B78" s="3" t="n"/>
      <c r="C78" s="4" t="n"/>
      <c r="D78" s="2" t="n"/>
      <c r="E78" s="2" t="n"/>
      <c r="F78" s="2" t="n"/>
      <c r="G78" s="2" t="n"/>
      <c r="H78" s="5" t="n"/>
      <c r="I78" s="5" t="n"/>
      <c r="J78" s="6">
        <f>IF(OR(H78="",I78=""),"",IFERROR(H78/I78,0))</f>
        <v/>
      </c>
      <c r="K78" s="7">
        <f>IF(J78="","",IF(J78&gt;=1.1,"Superação",IF(J78&gt;=1,"Atingiu","Não atingiu")))</f>
        <v/>
      </c>
      <c r="L78" s="6">
        <f>IF(K78="","",IFERROR(VLOOKUP(K78,'Parâmetros'!$A$2:$B$4,2,FALSE),0))</f>
        <v/>
      </c>
      <c r="M78" s="8">
        <f>IF(OR(H78="",L78=""),"",IFERROR(H78*L78,0))</f>
        <v/>
      </c>
      <c r="N78" s="4" t="n"/>
      <c r="O78" s="9" t="n"/>
    </row>
    <row r="79" ht="22" customHeight="1">
      <c r="A79" s="2" t="n"/>
      <c r="B79" s="3" t="n"/>
      <c r="C79" s="4" t="n"/>
      <c r="D79" s="2" t="n"/>
      <c r="E79" s="2" t="n"/>
      <c r="F79" s="2" t="n"/>
      <c r="G79" s="2" t="n"/>
      <c r="H79" s="5" t="n"/>
      <c r="I79" s="5" t="n"/>
      <c r="J79" s="10">
        <f>IF(OR(H79="",I79=""),"",IFERROR(H79/I79,0))</f>
        <v/>
      </c>
      <c r="K79" s="11">
        <f>IF(J79="","",IF(J79&gt;=1.1,"Superação",IF(J79&gt;=1,"Atingiu","Não atingiu")))</f>
        <v/>
      </c>
      <c r="L79" s="10">
        <f>IF(K79="","",IFERROR(VLOOKUP(K79,'Parâmetros'!$A$2:$B$4,2,FALSE),0))</f>
        <v/>
      </c>
      <c r="M79" s="12">
        <f>IF(OR(H79="",L79=""),"",IFERROR(H79*L79,0))</f>
        <v/>
      </c>
      <c r="N79" s="4" t="n"/>
      <c r="O79" s="9" t="n"/>
    </row>
    <row r="80" ht="22" customHeight="1">
      <c r="A80" s="2" t="n"/>
      <c r="B80" s="3" t="n"/>
      <c r="C80" s="4" t="n"/>
      <c r="D80" s="2" t="n"/>
      <c r="E80" s="2" t="n"/>
      <c r="F80" s="2" t="n"/>
      <c r="G80" s="2" t="n"/>
      <c r="H80" s="5" t="n"/>
      <c r="I80" s="5" t="n"/>
      <c r="J80" s="6">
        <f>IF(OR(H80="",I80=""),"",IFERROR(H80/I80,0))</f>
        <v/>
      </c>
      <c r="K80" s="7">
        <f>IF(J80="","",IF(J80&gt;=1.1,"Superação",IF(J80&gt;=1,"Atingiu","Não atingiu")))</f>
        <v/>
      </c>
      <c r="L80" s="6">
        <f>IF(K80="","",IFERROR(VLOOKUP(K80,'Parâmetros'!$A$2:$B$4,2,FALSE),0))</f>
        <v/>
      </c>
      <c r="M80" s="8">
        <f>IF(OR(H80="",L80=""),"",IFERROR(H80*L80,0))</f>
        <v/>
      </c>
      <c r="N80" s="4" t="n"/>
      <c r="O80" s="9" t="n"/>
    </row>
    <row r="81" ht="22" customHeight="1">
      <c r="A81" s="2" t="n"/>
      <c r="B81" s="3" t="n"/>
      <c r="C81" s="4" t="n"/>
      <c r="D81" s="2" t="n"/>
      <c r="E81" s="2" t="n"/>
      <c r="F81" s="2" t="n"/>
      <c r="G81" s="2" t="n"/>
      <c r="H81" s="5" t="n"/>
      <c r="I81" s="5" t="n"/>
      <c r="J81" s="10">
        <f>IF(OR(H81="",I81=""),"",IFERROR(H81/I81,0))</f>
        <v/>
      </c>
      <c r="K81" s="11">
        <f>IF(J81="","",IF(J81&gt;=1.1,"Superação",IF(J81&gt;=1,"Atingiu","Não atingiu")))</f>
        <v/>
      </c>
      <c r="L81" s="10">
        <f>IF(K81="","",IFERROR(VLOOKUP(K81,'Parâmetros'!$A$2:$B$4,2,FALSE),0))</f>
        <v/>
      </c>
      <c r="M81" s="12">
        <f>IF(OR(H81="",L81=""),"",IFERROR(H81*L81,0))</f>
        <v/>
      </c>
      <c r="N81" s="4" t="n"/>
      <c r="O81" s="9" t="n"/>
    </row>
    <row r="82" ht="22" customHeight="1">
      <c r="A82" s="2" t="n"/>
      <c r="B82" s="3" t="n"/>
      <c r="C82" s="4" t="n"/>
      <c r="D82" s="2" t="n"/>
      <c r="E82" s="2" t="n"/>
      <c r="F82" s="2" t="n"/>
      <c r="G82" s="2" t="n"/>
      <c r="H82" s="5" t="n"/>
      <c r="I82" s="5" t="n"/>
      <c r="J82" s="6">
        <f>IF(OR(H82="",I82=""),"",IFERROR(H82/I82,0))</f>
        <v/>
      </c>
      <c r="K82" s="7">
        <f>IF(J82="","",IF(J82&gt;=1.1,"Superação",IF(J82&gt;=1,"Atingiu","Não atingiu")))</f>
        <v/>
      </c>
      <c r="L82" s="6">
        <f>IF(K82="","",IFERROR(VLOOKUP(K82,'Parâmetros'!$A$2:$B$4,2,FALSE),0))</f>
        <v/>
      </c>
      <c r="M82" s="8">
        <f>IF(OR(H82="",L82=""),"",IFERROR(H82*L82,0))</f>
        <v/>
      </c>
      <c r="N82" s="4" t="n"/>
      <c r="O82" s="9" t="n"/>
    </row>
    <row r="83" ht="22" customHeight="1">
      <c r="A83" s="2" t="n"/>
      <c r="B83" s="3" t="n"/>
      <c r="C83" s="4" t="n"/>
      <c r="D83" s="2" t="n"/>
      <c r="E83" s="2" t="n"/>
      <c r="F83" s="2" t="n"/>
      <c r="G83" s="2" t="n"/>
      <c r="H83" s="5" t="n"/>
      <c r="I83" s="5" t="n"/>
      <c r="J83" s="10">
        <f>IF(OR(H83="",I83=""),"",IFERROR(H83/I83,0))</f>
        <v/>
      </c>
      <c r="K83" s="11">
        <f>IF(J83="","",IF(J83&gt;=1.1,"Superação",IF(J83&gt;=1,"Atingiu","Não atingiu")))</f>
        <v/>
      </c>
      <c r="L83" s="10">
        <f>IF(K83="","",IFERROR(VLOOKUP(K83,'Parâmetros'!$A$2:$B$4,2,FALSE),0))</f>
        <v/>
      </c>
      <c r="M83" s="12">
        <f>IF(OR(H83="",L83=""),"",IFERROR(H83*L83,0))</f>
        <v/>
      </c>
      <c r="N83" s="4" t="n"/>
      <c r="O83" s="9" t="n"/>
    </row>
    <row r="84" ht="22" customHeight="1">
      <c r="A84" s="2" t="n"/>
      <c r="B84" s="3" t="n"/>
      <c r="C84" s="4" t="n"/>
      <c r="D84" s="2" t="n"/>
      <c r="E84" s="2" t="n"/>
      <c r="F84" s="2" t="n"/>
      <c r="G84" s="2" t="n"/>
      <c r="H84" s="5" t="n"/>
      <c r="I84" s="5" t="n"/>
      <c r="J84" s="6">
        <f>IF(OR(H84="",I84=""),"",IFERROR(H84/I84,0))</f>
        <v/>
      </c>
      <c r="K84" s="7">
        <f>IF(J84="","",IF(J84&gt;=1.1,"Superação",IF(J84&gt;=1,"Atingiu","Não atingiu")))</f>
        <v/>
      </c>
      <c r="L84" s="6">
        <f>IF(K84="","",IFERROR(VLOOKUP(K84,'Parâmetros'!$A$2:$B$4,2,FALSE),0))</f>
        <v/>
      </c>
      <c r="M84" s="8">
        <f>IF(OR(H84="",L84=""),"",IFERROR(H84*L84,0))</f>
        <v/>
      </c>
      <c r="N84" s="4" t="n"/>
      <c r="O84" s="9" t="n"/>
    </row>
    <row r="85" ht="22" customHeight="1">
      <c r="A85" s="2" t="n"/>
      <c r="B85" s="3" t="n"/>
      <c r="C85" s="4" t="n"/>
      <c r="D85" s="2" t="n"/>
      <c r="E85" s="2" t="n"/>
      <c r="F85" s="2" t="n"/>
      <c r="G85" s="2" t="n"/>
      <c r="H85" s="5" t="n"/>
      <c r="I85" s="5" t="n"/>
      <c r="J85" s="10">
        <f>IF(OR(H85="",I85=""),"",IFERROR(H85/I85,0))</f>
        <v/>
      </c>
      <c r="K85" s="11">
        <f>IF(J85="","",IF(J85&gt;=1.1,"Superação",IF(J85&gt;=1,"Atingiu","Não atingiu")))</f>
        <v/>
      </c>
      <c r="L85" s="10">
        <f>IF(K85="","",IFERROR(VLOOKUP(K85,'Parâmetros'!$A$2:$B$4,2,FALSE),0))</f>
        <v/>
      </c>
      <c r="M85" s="12">
        <f>IF(OR(H85="",L85=""),"",IFERROR(H85*L85,0))</f>
        <v/>
      </c>
      <c r="N85" s="4" t="n"/>
      <c r="O85" s="9" t="n"/>
    </row>
    <row r="86" ht="22" customHeight="1">
      <c r="A86" s="2" t="n"/>
      <c r="B86" s="3" t="n"/>
      <c r="C86" s="4" t="n"/>
      <c r="D86" s="2" t="n"/>
      <c r="E86" s="2" t="n"/>
      <c r="F86" s="2" t="n"/>
      <c r="G86" s="2" t="n"/>
      <c r="H86" s="5" t="n"/>
      <c r="I86" s="5" t="n"/>
      <c r="J86" s="6">
        <f>IF(OR(H86="",I86=""),"",IFERROR(H86/I86,0))</f>
        <v/>
      </c>
      <c r="K86" s="7">
        <f>IF(J86="","",IF(J86&gt;=1.1,"Superação",IF(J86&gt;=1,"Atingiu","Não atingiu")))</f>
        <v/>
      </c>
      <c r="L86" s="6">
        <f>IF(K86="","",IFERROR(VLOOKUP(K86,'Parâmetros'!$A$2:$B$4,2,FALSE),0))</f>
        <v/>
      </c>
      <c r="M86" s="8">
        <f>IF(OR(H86="",L86=""),"",IFERROR(H86*L86,0))</f>
        <v/>
      </c>
      <c r="N86" s="4" t="n"/>
      <c r="O86" s="9" t="n"/>
    </row>
    <row r="87" ht="22" customHeight="1">
      <c r="A87" s="2" t="n"/>
      <c r="B87" s="3" t="n"/>
      <c r="C87" s="4" t="n"/>
      <c r="D87" s="2" t="n"/>
      <c r="E87" s="2" t="n"/>
      <c r="F87" s="2" t="n"/>
      <c r="G87" s="2" t="n"/>
      <c r="H87" s="5" t="n"/>
      <c r="I87" s="5" t="n"/>
      <c r="J87" s="10">
        <f>IF(OR(H87="",I87=""),"",IFERROR(H87/I87,0))</f>
        <v/>
      </c>
      <c r="K87" s="11">
        <f>IF(J87="","",IF(J87&gt;=1.1,"Superação",IF(J87&gt;=1,"Atingiu","Não atingiu")))</f>
        <v/>
      </c>
      <c r="L87" s="10">
        <f>IF(K87="","",IFERROR(VLOOKUP(K87,'Parâmetros'!$A$2:$B$4,2,FALSE),0))</f>
        <v/>
      </c>
      <c r="M87" s="12">
        <f>IF(OR(H87="",L87=""),"",IFERROR(H87*L87,0))</f>
        <v/>
      </c>
      <c r="N87" s="4" t="n"/>
      <c r="O87" s="9" t="n"/>
    </row>
    <row r="88" ht="22" customHeight="1">
      <c r="A88" s="2" t="n"/>
      <c r="B88" s="3" t="n"/>
      <c r="C88" s="4" t="n"/>
      <c r="D88" s="2" t="n"/>
      <c r="E88" s="2" t="n"/>
      <c r="F88" s="2" t="n"/>
      <c r="G88" s="2" t="n"/>
      <c r="H88" s="5" t="n"/>
      <c r="I88" s="5" t="n"/>
      <c r="J88" s="6">
        <f>IF(OR(H88="",I88=""),"",IFERROR(H88/I88,0))</f>
        <v/>
      </c>
      <c r="K88" s="7">
        <f>IF(J88="","",IF(J88&gt;=1.1,"Superação",IF(J88&gt;=1,"Atingiu","Não atingiu")))</f>
        <v/>
      </c>
      <c r="L88" s="6">
        <f>IF(K88="","",IFERROR(VLOOKUP(K88,'Parâmetros'!$A$2:$B$4,2,FALSE),0))</f>
        <v/>
      </c>
      <c r="M88" s="8">
        <f>IF(OR(H88="",L88=""),"",IFERROR(H88*L88,0))</f>
        <v/>
      </c>
      <c r="N88" s="4" t="n"/>
      <c r="O88" s="9" t="n"/>
    </row>
    <row r="89" ht="22" customHeight="1">
      <c r="A89" s="2" t="n"/>
      <c r="B89" s="3" t="n"/>
      <c r="C89" s="4" t="n"/>
      <c r="D89" s="2" t="n"/>
      <c r="E89" s="2" t="n"/>
      <c r="F89" s="2" t="n"/>
      <c r="G89" s="2" t="n"/>
      <c r="H89" s="5" t="n"/>
      <c r="I89" s="5" t="n"/>
      <c r="J89" s="10">
        <f>IF(OR(H89="",I89=""),"",IFERROR(H89/I89,0))</f>
        <v/>
      </c>
      <c r="K89" s="11">
        <f>IF(J89="","",IF(J89&gt;=1.1,"Superação",IF(J89&gt;=1,"Atingiu","Não atingiu")))</f>
        <v/>
      </c>
      <c r="L89" s="10">
        <f>IF(K89="","",IFERROR(VLOOKUP(K89,'Parâmetros'!$A$2:$B$4,2,FALSE),0))</f>
        <v/>
      </c>
      <c r="M89" s="12">
        <f>IF(OR(H89="",L89=""),"",IFERROR(H89*L89,0))</f>
        <v/>
      </c>
      <c r="N89" s="4" t="n"/>
      <c r="O89" s="9" t="n"/>
    </row>
    <row r="90" ht="22" customHeight="1">
      <c r="A90" s="2" t="n"/>
      <c r="B90" s="3" t="n"/>
      <c r="C90" s="4" t="n"/>
      <c r="D90" s="2" t="n"/>
      <c r="E90" s="2" t="n"/>
      <c r="F90" s="2" t="n"/>
      <c r="G90" s="2" t="n"/>
      <c r="H90" s="5" t="n"/>
      <c r="I90" s="5" t="n"/>
      <c r="J90" s="6">
        <f>IF(OR(H90="",I90=""),"",IFERROR(H90/I90,0))</f>
        <v/>
      </c>
      <c r="K90" s="7">
        <f>IF(J90="","",IF(J90&gt;=1.1,"Superação",IF(J90&gt;=1,"Atingiu","Não atingiu")))</f>
        <v/>
      </c>
      <c r="L90" s="6">
        <f>IF(K90="","",IFERROR(VLOOKUP(K90,'Parâmetros'!$A$2:$B$4,2,FALSE),0))</f>
        <v/>
      </c>
      <c r="M90" s="8">
        <f>IF(OR(H90="",L90=""),"",IFERROR(H90*L90,0))</f>
        <v/>
      </c>
      <c r="N90" s="4" t="n"/>
      <c r="O90" s="9" t="n"/>
    </row>
    <row r="91" ht="22" customHeight="1">
      <c r="A91" s="2" t="n"/>
      <c r="B91" s="3" t="n"/>
      <c r="C91" s="4" t="n"/>
      <c r="D91" s="2" t="n"/>
      <c r="E91" s="2" t="n"/>
      <c r="F91" s="2" t="n"/>
      <c r="G91" s="2" t="n"/>
      <c r="H91" s="5" t="n"/>
      <c r="I91" s="5" t="n"/>
      <c r="J91" s="10">
        <f>IF(OR(H91="",I91=""),"",IFERROR(H91/I91,0))</f>
        <v/>
      </c>
      <c r="K91" s="11">
        <f>IF(J91="","",IF(J91&gt;=1.1,"Superação",IF(J91&gt;=1,"Atingiu","Não atingiu")))</f>
        <v/>
      </c>
      <c r="L91" s="10">
        <f>IF(K91="","",IFERROR(VLOOKUP(K91,'Parâmetros'!$A$2:$B$4,2,FALSE),0))</f>
        <v/>
      </c>
      <c r="M91" s="12">
        <f>IF(OR(H91="",L91=""),"",IFERROR(H91*L91,0))</f>
        <v/>
      </c>
      <c r="N91" s="4" t="n"/>
      <c r="O91" s="9" t="n"/>
    </row>
    <row r="92" ht="22" customHeight="1">
      <c r="A92" s="2" t="n"/>
      <c r="B92" s="3" t="n"/>
      <c r="C92" s="4" t="n"/>
      <c r="D92" s="2" t="n"/>
      <c r="E92" s="2" t="n"/>
      <c r="F92" s="2" t="n"/>
      <c r="G92" s="2" t="n"/>
      <c r="H92" s="5" t="n"/>
      <c r="I92" s="5" t="n"/>
      <c r="J92" s="6">
        <f>IF(OR(H92="",I92=""),"",IFERROR(H92/I92,0))</f>
        <v/>
      </c>
      <c r="K92" s="7">
        <f>IF(J92="","",IF(J92&gt;=1.1,"Superação",IF(J92&gt;=1,"Atingiu","Não atingiu")))</f>
        <v/>
      </c>
      <c r="L92" s="6">
        <f>IF(K92="","",IFERROR(VLOOKUP(K92,'Parâmetros'!$A$2:$B$4,2,FALSE),0))</f>
        <v/>
      </c>
      <c r="M92" s="8">
        <f>IF(OR(H92="",L92=""),"",IFERROR(H92*L92,0))</f>
        <v/>
      </c>
      <c r="N92" s="4" t="n"/>
      <c r="O92" s="9" t="n"/>
    </row>
    <row r="93" ht="22" customHeight="1">
      <c r="A93" s="2" t="n"/>
      <c r="B93" s="3" t="n"/>
      <c r="C93" s="4" t="n"/>
      <c r="D93" s="2" t="n"/>
      <c r="E93" s="2" t="n"/>
      <c r="F93" s="2" t="n"/>
      <c r="G93" s="2" t="n"/>
      <c r="H93" s="5" t="n"/>
      <c r="I93" s="5" t="n"/>
      <c r="J93" s="10">
        <f>IF(OR(H93="",I93=""),"",IFERROR(H93/I93,0))</f>
        <v/>
      </c>
      <c r="K93" s="11">
        <f>IF(J93="","",IF(J93&gt;=1.1,"Superação",IF(J93&gt;=1,"Atingiu","Não atingiu")))</f>
        <v/>
      </c>
      <c r="L93" s="10">
        <f>IF(K93="","",IFERROR(VLOOKUP(K93,'Parâmetros'!$A$2:$B$4,2,FALSE),0))</f>
        <v/>
      </c>
      <c r="M93" s="12">
        <f>IF(OR(H93="",L93=""),"",IFERROR(H93*L93,0))</f>
        <v/>
      </c>
      <c r="N93" s="4" t="n"/>
      <c r="O93" s="9" t="n"/>
    </row>
    <row r="94" ht="22" customHeight="1">
      <c r="A94" s="2" t="n"/>
      <c r="B94" s="3" t="n"/>
      <c r="C94" s="4" t="n"/>
      <c r="D94" s="2" t="n"/>
      <c r="E94" s="2" t="n"/>
      <c r="F94" s="2" t="n"/>
      <c r="G94" s="2" t="n"/>
      <c r="H94" s="5" t="n"/>
      <c r="I94" s="5" t="n"/>
      <c r="J94" s="6">
        <f>IF(OR(H94="",I94=""),"",IFERROR(H94/I94,0))</f>
        <v/>
      </c>
      <c r="K94" s="7">
        <f>IF(J94="","",IF(J94&gt;=1.1,"Superação",IF(J94&gt;=1,"Atingiu","Não atingiu")))</f>
        <v/>
      </c>
      <c r="L94" s="6">
        <f>IF(K94="","",IFERROR(VLOOKUP(K94,'Parâmetros'!$A$2:$B$4,2,FALSE),0))</f>
        <v/>
      </c>
      <c r="M94" s="8">
        <f>IF(OR(H94="",L94=""),"",IFERROR(H94*L94,0))</f>
        <v/>
      </c>
      <c r="N94" s="4" t="n"/>
      <c r="O94" s="9" t="n"/>
    </row>
    <row r="95" ht="22" customHeight="1">
      <c r="A95" s="2" t="n"/>
      <c r="B95" s="3" t="n"/>
      <c r="C95" s="4" t="n"/>
      <c r="D95" s="2" t="n"/>
      <c r="E95" s="2" t="n"/>
      <c r="F95" s="2" t="n"/>
      <c r="G95" s="2" t="n"/>
      <c r="H95" s="5" t="n"/>
      <c r="I95" s="5" t="n"/>
      <c r="J95" s="10">
        <f>IF(OR(H95="",I95=""),"",IFERROR(H95/I95,0))</f>
        <v/>
      </c>
      <c r="K95" s="11">
        <f>IF(J95="","",IF(J95&gt;=1.1,"Superação",IF(J95&gt;=1,"Atingiu","Não atingiu")))</f>
        <v/>
      </c>
      <c r="L95" s="10">
        <f>IF(K95="","",IFERROR(VLOOKUP(K95,'Parâmetros'!$A$2:$B$4,2,FALSE),0))</f>
        <v/>
      </c>
      <c r="M95" s="12">
        <f>IF(OR(H95="",L95=""),"",IFERROR(H95*L95,0))</f>
        <v/>
      </c>
      <c r="N95" s="4" t="n"/>
      <c r="O95" s="9" t="n"/>
    </row>
    <row r="96" ht="22" customHeight="1">
      <c r="A96" s="2" t="n"/>
      <c r="B96" s="3" t="n"/>
      <c r="C96" s="4" t="n"/>
      <c r="D96" s="2" t="n"/>
      <c r="E96" s="2" t="n"/>
      <c r="F96" s="2" t="n"/>
      <c r="G96" s="2" t="n"/>
      <c r="H96" s="5" t="n"/>
      <c r="I96" s="5" t="n"/>
      <c r="J96" s="6">
        <f>IF(OR(H96="",I96=""),"",IFERROR(H96/I96,0))</f>
        <v/>
      </c>
      <c r="K96" s="7">
        <f>IF(J96="","",IF(J96&gt;=1.1,"Superação",IF(J96&gt;=1,"Atingiu","Não atingiu")))</f>
        <v/>
      </c>
      <c r="L96" s="6">
        <f>IF(K96="","",IFERROR(VLOOKUP(K96,'Parâmetros'!$A$2:$B$4,2,FALSE),0))</f>
        <v/>
      </c>
      <c r="M96" s="8">
        <f>IF(OR(H96="",L96=""),"",IFERROR(H96*L96,0))</f>
        <v/>
      </c>
      <c r="N96" s="4" t="n"/>
      <c r="O96" s="9" t="n"/>
    </row>
    <row r="97" ht="22" customHeight="1">
      <c r="A97" s="2" t="n"/>
      <c r="B97" s="3" t="n"/>
      <c r="C97" s="4" t="n"/>
      <c r="D97" s="2" t="n"/>
      <c r="E97" s="2" t="n"/>
      <c r="F97" s="2" t="n"/>
      <c r="G97" s="2" t="n"/>
      <c r="H97" s="5" t="n"/>
      <c r="I97" s="5" t="n"/>
      <c r="J97" s="10">
        <f>IF(OR(H97="",I97=""),"",IFERROR(H97/I97,0))</f>
        <v/>
      </c>
      <c r="K97" s="11">
        <f>IF(J97="","",IF(J97&gt;=1.1,"Superação",IF(J97&gt;=1,"Atingiu","Não atingiu")))</f>
        <v/>
      </c>
      <c r="L97" s="10">
        <f>IF(K97="","",IFERROR(VLOOKUP(K97,'Parâmetros'!$A$2:$B$4,2,FALSE),0))</f>
        <v/>
      </c>
      <c r="M97" s="12">
        <f>IF(OR(H97="",L97=""),"",IFERROR(H97*L97,0))</f>
        <v/>
      </c>
      <c r="N97" s="4" t="n"/>
      <c r="O97" s="9" t="n"/>
    </row>
    <row r="98" ht="22" customHeight="1">
      <c r="A98" s="2" t="n"/>
      <c r="B98" s="3" t="n"/>
      <c r="C98" s="4" t="n"/>
      <c r="D98" s="2" t="n"/>
      <c r="E98" s="2" t="n"/>
      <c r="F98" s="2" t="n"/>
      <c r="G98" s="2" t="n"/>
      <c r="H98" s="5" t="n"/>
      <c r="I98" s="5" t="n"/>
      <c r="J98" s="6">
        <f>IF(OR(H98="",I98=""),"",IFERROR(H98/I98,0))</f>
        <v/>
      </c>
      <c r="K98" s="7">
        <f>IF(J98="","",IF(J98&gt;=1.1,"Superação",IF(J98&gt;=1,"Atingiu","Não atingiu")))</f>
        <v/>
      </c>
      <c r="L98" s="6">
        <f>IF(K98="","",IFERROR(VLOOKUP(K98,'Parâmetros'!$A$2:$B$4,2,FALSE),0))</f>
        <v/>
      </c>
      <c r="M98" s="8">
        <f>IF(OR(H98="",L98=""),"",IFERROR(H98*L98,0))</f>
        <v/>
      </c>
      <c r="N98" s="4" t="n"/>
      <c r="O98" s="9" t="n"/>
    </row>
    <row r="99" ht="22" customHeight="1">
      <c r="A99" s="2" t="n"/>
      <c r="B99" s="3" t="n"/>
      <c r="C99" s="4" t="n"/>
      <c r="D99" s="2" t="n"/>
      <c r="E99" s="2" t="n"/>
      <c r="F99" s="2" t="n"/>
      <c r="G99" s="2" t="n"/>
      <c r="H99" s="5" t="n"/>
      <c r="I99" s="5" t="n"/>
      <c r="J99" s="10">
        <f>IF(OR(H99="",I99=""),"",IFERROR(H99/I99,0))</f>
        <v/>
      </c>
      <c r="K99" s="11">
        <f>IF(J99="","",IF(J99&gt;=1.1,"Superação",IF(J99&gt;=1,"Atingiu","Não atingiu")))</f>
        <v/>
      </c>
      <c r="L99" s="10">
        <f>IF(K99="","",IFERROR(VLOOKUP(K99,'Parâmetros'!$A$2:$B$4,2,FALSE),0))</f>
        <v/>
      </c>
      <c r="M99" s="12">
        <f>IF(OR(H99="",L99=""),"",IFERROR(H99*L99,0))</f>
        <v/>
      </c>
      <c r="N99" s="4" t="n"/>
      <c r="O99" s="9" t="n"/>
    </row>
    <row r="100" ht="22" customHeight="1">
      <c r="A100" s="2" t="n"/>
      <c r="B100" s="3" t="n"/>
      <c r="C100" s="4" t="n"/>
      <c r="D100" s="2" t="n"/>
      <c r="E100" s="2" t="n"/>
      <c r="F100" s="2" t="n"/>
      <c r="G100" s="2" t="n"/>
      <c r="H100" s="5" t="n"/>
      <c r="I100" s="5" t="n"/>
      <c r="J100" s="6">
        <f>IF(OR(H100="",I100=""),"",IFERROR(H100/I100,0))</f>
        <v/>
      </c>
      <c r="K100" s="7">
        <f>IF(J100="","",IF(J100&gt;=1.1,"Superação",IF(J100&gt;=1,"Atingiu","Não atingiu")))</f>
        <v/>
      </c>
      <c r="L100" s="6">
        <f>IF(K100="","",IFERROR(VLOOKUP(K100,'Parâmetros'!$A$2:$B$4,2,FALSE),0))</f>
        <v/>
      </c>
      <c r="M100" s="8">
        <f>IF(OR(H100="",L100=""),"",IFERROR(H100*L100,0))</f>
        <v/>
      </c>
      <c r="N100" s="4" t="n"/>
      <c r="O100" s="9" t="n"/>
    </row>
    <row r="101" ht="22" customHeight="1">
      <c r="A101" s="2" t="n"/>
      <c r="B101" s="3" t="n"/>
      <c r="C101" s="4" t="n"/>
      <c r="D101" s="2" t="n"/>
      <c r="E101" s="2" t="n"/>
      <c r="F101" s="2" t="n"/>
      <c r="G101" s="2" t="n"/>
      <c r="H101" s="5" t="n"/>
      <c r="I101" s="5" t="n"/>
      <c r="J101" s="10">
        <f>IF(OR(H101="",I101=""),"",IFERROR(H101/I101,0))</f>
        <v/>
      </c>
      <c r="K101" s="11">
        <f>IF(J101="","",IF(J101&gt;=1.1,"Superação",IF(J101&gt;=1,"Atingiu","Não atingiu")))</f>
        <v/>
      </c>
      <c r="L101" s="10">
        <f>IF(K101="","",IFERROR(VLOOKUP(K101,'Parâmetros'!$A$2:$B$4,2,FALSE),0))</f>
        <v/>
      </c>
      <c r="M101" s="12">
        <f>IF(OR(H101="",L101=""),"",IFERROR(H101*L101,0))</f>
        <v/>
      </c>
      <c r="N101" s="4" t="n"/>
      <c r="O101" s="9" t="n"/>
    </row>
  </sheetData>
  <autoFilter ref="A1:O101"/>
  <conditionalFormatting sqref="J2:J101">
    <cfRule type="expression" priority="1" dxfId="0" stopIfTrue="1">
      <formula>AND($J2&lt;1,$J2&lt;&gt;"")</formula>
    </cfRule>
  </conditionalFormatting>
  <conditionalFormatting sqref="K2:K101">
    <cfRule type="expression" priority="2" dxfId="0" stopIfTrue="1">
      <formula>$K2="Não atingiu"</formula>
    </cfRule>
  </conditionalFormatting>
  <conditionalFormatting sqref="M2:M101">
    <cfRule type="expression" priority="3" dxfId="1" stopIfTrue="1">
      <formula>$M2&gt;0</formula>
    </cfRule>
  </conditionalFormatting>
  <conditionalFormatting sqref="N2:N101">
    <cfRule type="expression" priority="4" dxfId="1" stopIfTrue="1">
      <formula>$N2="Paga"</formula>
    </cfRule>
  </conditionalFormatting>
  <dataValidations count="1">
    <dataValidation sqref="N2:N101" showErrorMessage="1" showInputMessage="1" allowBlank="1" errorTitle="Status inválido" error="Selecione um status disponível na lista." promptTitle="Status da premiação" prompt="Selecione Pendente, Aprovada ou Paga." type="list">
      <formula1>='Parâmetros'!$D$2:$D$4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3" customWidth="1" min="2" max="2"/>
    <col width="4" customWidth="1" min="3" max="3"/>
    <col width="19" customWidth="1" min="4" max="4"/>
    <col width="4" customWidth="1" min="5" max="5"/>
    <col width="70" customWidth="1" min="6" max="6"/>
  </cols>
  <sheetData>
    <row r="1" ht="28" customHeight="1">
      <c r="A1" s="1" t="inlineStr">
        <is>
          <t>Faixa</t>
        </is>
      </c>
      <c r="B1" s="1" t="inlineStr">
        <is>
          <t>Percentual do prêmio</t>
        </is>
      </c>
      <c r="D1" s="1" t="inlineStr">
        <is>
          <t>Status permitido</t>
        </is>
      </c>
      <c r="F1" s="13" t="inlineStr">
        <is>
          <t>Orientação</t>
        </is>
      </c>
    </row>
    <row r="2" ht="38" customHeight="1">
      <c r="A2" s="14" t="inlineStr">
        <is>
          <t>Não atingiu</t>
        </is>
      </c>
      <c r="B2" s="15" t="n">
        <v>0</v>
      </c>
      <c r="D2" s="4" t="inlineStr">
        <is>
          <t>Pendente</t>
        </is>
      </c>
      <c r="F2" s="16" t="inlineStr">
        <is>
          <t>Os percentuais são regras internas editáveis da empresa e não representam alíquotas ou obrigações tributárias.</t>
        </is>
      </c>
    </row>
    <row r="3">
      <c r="A3" s="17" t="inlineStr">
        <is>
          <t>Atingiu</t>
        </is>
      </c>
      <c r="B3" s="15" t="n">
        <v>0.02</v>
      </c>
      <c r="D3" s="4" t="inlineStr">
        <is>
          <t>Aprovada</t>
        </is>
      </c>
    </row>
    <row r="4">
      <c r="A4" s="14" t="inlineStr">
        <is>
          <t>Superação</t>
        </is>
      </c>
      <c r="B4" s="15" t="n">
        <v>0.03</v>
      </c>
      <c r="D4" s="4" t="inlineStr">
        <is>
          <t>Paga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7" customWidth="1" min="1" max="1"/>
    <col width="20" customWidth="1" min="2" max="2"/>
    <col width="20" customWidth="1" min="3" max="3"/>
    <col width="20" customWidth="1" min="4" max="4"/>
    <col width="3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8" t="inlineStr">
        <is>
          <t>Painel de acompanhamento de premiações</t>
        </is>
      </c>
    </row>
    <row r="2">
      <c r="A2" s="19" t="inlineStr">
        <is>
          <t>Total de receita elegível</t>
        </is>
      </c>
      <c r="B2" s="12">
        <f>SUM('Premiações'!H$2:H$101)</f>
        <v/>
      </c>
    </row>
    <row r="3">
      <c r="A3" s="19" t="inlineStr">
        <is>
          <t>Total de premiações calculadas</t>
        </is>
      </c>
      <c r="B3" s="12">
        <f>SUM('Premiações'!M$2:M$101)</f>
        <v/>
      </c>
    </row>
    <row r="4">
      <c r="A4" s="19" t="inlineStr">
        <is>
          <t>Prêmio médio</t>
        </is>
      </c>
      <c r="B4" s="12">
        <f>IFERROR(AVERAGE('Premiações'!M$2:M$101),0)</f>
        <v/>
      </c>
    </row>
    <row r="5">
      <c r="A5" s="19" t="inlineStr">
        <is>
          <t>Quantidade de registros pagos</t>
        </is>
      </c>
      <c r="B5" s="20">
        <f>COUNTIF('Premiações'!N$2:N$101,"Paga")</f>
        <v/>
      </c>
    </row>
    <row r="6">
      <c r="A6" s="21" t="inlineStr">
        <is>
          <t>Inclua ou substitua colaboradores nas células destacadas para ampliar a análise.</t>
        </is>
      </c>
    </row>
    <row r="7">
      <c r="A7" s="1" t="inlineStr">
        <is>
          <t>Colaborador</t>
        </is>
      </c>
      <c r="B7" s="1" t="inlineStr">
        <is>
          <t>Receita total</t>
        </is>
      </c>
      <c r="C7" s="1" t="inlineStr">
        <is>
          <t>Prêmio total</t>
        </is>
      </c>
      <c r="D7" s="1" t="inlineStr">
        <is>
          <t>Situação</t>
        </is>
      </c>
    </row>
    <row r="8" ht="22" customHeight="1">
      <c r="A8" s="2" t="inlineStr">
        <is>
          <t>Ana Paula Souza</t>
        </is>
      </c>
      <c r="B8" s="8">
        <f>IF(A8="","",SUMIF('Premiações'!D$2:D$101,A8,'Premiações'!H$2:H$101))</f>
        <v/>
      </c>
      <c r="C8" s="8">
        <f>IF(A8="","",SUMIF('Premiações'!D$2:D$101,A8,'Premiações'!M$2:M$101))</f>
        <v/>
      </c>
      <c r="D8" s="7">
        <f>IF(A8="","",IF(B8=0,"Sem resultado",IF(C8&gt;0,"Com premiação","Sem premiação")))</f>
        <v/>
      </c>
    </row>
    <row r="9" ht="22" customHeight="1">
      <c r="A9" s="2" t="inlineStr">
        <is>
          <t>Bruno Martins</t>
        </is>
      </c>
      <c r="B9" s="12">
        <f>IF(A9="","",SUMIF('Premiações'!D$2:D$101,A9,'Premiações'!H$2:H$101))</f>
        <v/>
      </c>
      <c r="C9" s="12">
        <f>IF(A9="","",SUMIF('Premiações'!D$2:D$101,A9,'Premiações'!M$2:M$101))</f>
        <v/>
      </c>
      <c r="D9" s="11">
        <f>IF(A9="","",IF(B9=0,"Sem resultado",IF(C9&gt;0,"Com premiação","Sem premiação")))</f>
        <v/>
      </c>
    </row>
    <row r="10" ht="22" customHeight="1">
      <c r="A10" s="2" t="inlineStr">
        <is>
          <t>Camila Oliveira</t>
        </is>
      </c>
      <c r="B10" s="8">
        <f>IF(A10="","",SUMIF('Premiações'!D$2:D$101,A10,'Premiações'!H$2:H$101))</f>
        <v/>
      </c>
      <c r="C10" s="8">
        <f>IF(A10="","",SUMIF('Premiações'!D$2:D$101,A10,'Premiações'!M$2:M$101))</f>
        <v/>
      </c>
      <c r="D10" s="7">
        <f>IF(A10="","",IF(B10=0,"Sem resultado",IF(C10&gt;0,"Com premiação","Sem premiação")))</f>
        <v/>
      </c>
    </row>
    <row r="11" ht="22" customHeight="1">
      <c r="A11" s="2" t="inlineStr">
        <is>
          <t>Diego Santos</t>
        </is>
      </c>
      <c r="B11" s="12">
        <f>IF(A11="","",SUMIF('Premiações'!D$2:D$101,A11,'Premiações'!H$2:H$101))</f>
        <v/>
      </c>
      <c r="C11" s="12">
        <f>IF(A11="","",SUMIF('Premiações'!D$2:D$101,A11,'Premiações'!M$2:M$101))</f>
        <v/>
      </c>
      <c r="D11" s="11">
        <f>IF(A11="","",IF(B11=0,"Sem resultado",IF(C11&gt;0,"Com premiação","Sem premiação")))</f>
        <v/>
      </c>
    </row>
    <row r="12" ht="22" customHeight="1">
      <c r="A12" s="2" t="inlineStr">
        <is>
          <t>Fernanda Lima</t>
        </is>
      </c>
      <c r="B12" s="8">
        <f>IF(A12="","",SUMIF('Premiações'!D$2:D$101,A12,'Premiações'!H$2:H$101))</f>
        <v/>
      </c>
      <c r="C12" s="8">
        <f>IF(A12="","",SUMIF('Premiações'!D$2:D$101,A12,'Premiações'!M$2:M$101))</f>
        <v/>
      </c>
      <c r="D12" s="7">
        <f>IF(A12="","",IF(B12=0,"Sem resultado",IF(C12&gt;0,"Com premiação","Sem premiação")))</f>
        <v/>
      </c>
    </row>
    <row r="13" ht="22" customHeight="1">
      <c r="A13" s="2" t="inlineStr">
        <is>
          <t>Gabriel Costa</t>
        </is>
      </c>
      <c r="B13" s="12">
        <f>IF(A13="","",SUMIF('Premiações'!D$2:D$101,A13,'Premiações'!H$2:H$101))</f>
        <v/>
      </c>
      <c r="C13" s="12">
        <f>IF(A13="","",SUMIF('Premiações'!D$2:D$101,A13,'Premiações'!M$2:M$101))</f>
        <v/>
      </c>
      <c r="D13" s="11">
        <f>IF(A13="","",IF(B13=0,"Sem resultado",IF(C13&gt;0,"Com premiação","Sem premiação")))</f>
        <v/>
      </c>
    </row>
    <row r="14" ht="22" customHeight="1">
      <c r="A14" s="2" t="inlineStr">
        <is>
          <t>Juliana Rocha</t>
        </is>
      </c>
      <c r="B14" s="8">
        <f>IF(A14="","",SUMIF('Premiações'!D$2:D$101,A14,'Premiações'!H$2:H$101))</f>
        <v/>
      </c>
      <c r="C14" s="8">
        <f>IF(A14="","",SUMIF('Premiações'!D$2:D$101,A14,'Premiações'!M$2:M$101))</f>
        <v/>
      </c>
      <c r="D14" s="7">
        <f>IF(A14="","",IF(B14=0,"Sem resultado",IF(C14&gt;0,"Com premiação","Sem premiação")))</f>
        <v/>
      </c>
    </row>
    <row r="15" ht="22" customHeight="1">
      <c r="A15" s="2" t="inlineStr">
        <is>
          <t>Marcos Pereira</t>
        </is>
      </c>
      <c r="B15" s="12">
        <f>IF(A15="","",SUMIF('Premiações'!D$2:D$101,A15,'Premiações'!H$2:H$101))</f>
        <v/>
      </c>
      <c r="C15" s="12">
        <f>IF(A15="","",SUMIF('Premiações'!D$2:D$101,A15,'Premiações'!M$2:M$101))</f>
        <v/>
      </c>
      <c r="D15" s="11">
        <f>IF(A15="","",IF(B15=0,"Sem resultado",IF(C15&gt;0,"Com premiação","Sem premiação")))</f>
        <v/>
      </c>
    </row>
    <row r="16" ht="22" customHeight="1">
      <c r="A16" s="2" t="inlineStr">
        <is>
          <t>Renata Alves</t>
        </is>
      </c>
      <c r="B16" s="8">
        <f>IF(A16="","",SUMIF('Premiações'!D$2:D$101,A16,'Premiações'!H$2:H$101))</f>
        <v/>
      </c>
      <c r="C16" s="8">
        <f>IF(A16="","",SUMIF('Premiações'!D$2:D$101,A16,'Premiações'!M$2:M$101))</f>
        <v/>
      </c>
      <c r="D16" s="7">
        <f>IF(A16="","",IF(B16=0,"Sem resultado",IF(C16&gt;0,"Com premiação","Sem premiação")))</f>
        <v/>
      </c>
    </row>
    <row r="17" ht="22" customHeight="1">
      <c r="A17" s="2" t="inlineStr">
        <is>
          <t>Thiago Ribeiro</t>
        </is>
      </c>
      <c r="B17" s="12">
        <f>IF(A17="","",SUMIF('Premiações'!D$2:D$101,A17,'Premiações'!H$2:H$101))</f>
        <v/>
      </c>
      <c r="C17" s="12">
        <f>IF(A17="","",SUMIF('Premiações'!D$2:D$101,A17,'Premiações'!M$2:M$101))</f>
        <v/>
      </c>
      <c r="D17" s="11">
        <f>IF(A17="","",IF(B17=0,"Sem resultado",IF(C17&gt;0,"Com premiação","Sem premiação")))</f>
        <v/>
      </c>
    </row>
    <row r="18" ht="22" customHeight="1">
      <c r="A18" s="2" t="n"/>
      <c r="B18" s="8">
        <f>IF(A18="","",SUMIF('Premiações'!D$2:D$101,A18,'Premiações'!H$2:H$101))</f>
        <v/>
      </c>
      <c r="C18" s="8">
        <f>IF(A18="","",SUMIF('Premiações'!D$2:D$101,A18,'Premiações'!M$2:M$101))</f>
        <v/>
      </c>
      <c r="D18" s="7">
        <f>IF(A18="","",IF(B18=0,"Sem resultado",IF(C18&gt;0,"Com premiação","Sem premiação")))</f>
        <v/>
      </c>
    </row>
    <row r="19" ht="22" customHeight="1">
      <c r="A19" s="2" t="n"/>
      <c r="B19" s="12">
        <f>IF(A19="","",SUMIF('Premiações'!D$2:D$101,A19,'Premiações'!H$2:H$101))</f>
        <v/>
      </c>
      <c r="C19" s="12">
        <f>IF(A19="","",SUMIF('Premiações'!D$2:D$101,A19,'Premiações'!M$2:M$101))</f>
        <v/>
      </c>
      <c r="D19" s="11">
        <f>IF(A19="","",IF(B19=0,"Sem resultado",IF(C19&gt;0,"Com premiação","Sem premiação")))</f>
        <v/>
      </c>
    </row>
    <row r="20" ht="22" customHeight="1">
      <c r="A20" s="2" t="n"/>
      <c r="B20" s="8">
        <f>IF(A20="","",SUMIF('Premiações'!D$2:D$101,A20,'Premiações'!H$2:H$101))</f>
        <v/>
      </c>
      <c r="C20" s="8">
        <f>IF(A20="","",SUMIF('Premiações'!D$2:D$101,A20,'Premiações'!M$2:M$101))</f>
        <v/>
      </c>
      <c r="D20" s="7">
        <f>IF(A20="","",IF(B20=0,"Sem resultado",IF(C20&gt;0,"Com premiação","Sem premiação")))</f>
        <v/>
      </c>
    </row>
    <row r="21" ht="22" customHeight="1">
      <c r="A21" s="2" t="n"/>
      <c r="B21" s="12">
        <f>IF(A21="","",SUMIF('Premiações'!D$2:D$101,A21,'Premiações'!H$2:H$101))</f>
        <v/>
      </c>
      <c r="C21" s="12">
        <f>IF(A21="","",SUMIF('Premiações'!D$2:D$101,A21,'Premiações'!M$2:M$101))</f>
        <v/>
      </c>
      <c r="D21" s="11">
        <f>IF(A21="","",IF(B21=0,"Sem resultado",IF(C21&gt;0,"Com premiação","Sem premiação")))</f>
        <v/>
      </c>
    </row>
    <row r="22" ht="22" customHeight="1">
      <c r="A22" s="2" t="n"/>
      <c r="B22" s="8">
        <f>IF(A22="","",SUMIF('Premiações'!D$2:D$101,A22,'Premiações'!H$2:H$101))</f>
        <v/>
      </c>
      <c r="C22" s="8">
        <f>IF(A22="","",SUMIF('Premiações'!D$2:D$101,A22,'Premiações'!M$2:M$101))</f>
        <v/>
      </c>
      <c r="D22" s="7">
        <f>IF(A22="","",IF(B22=0,"Sem resultado",IF(C22&gt;0,"Com premiação","Sem premiação")))</f>
        <v/>
      </c>
    </row>
    <row r="23" ht="22" customHeight="1">
      <c r="A23" s="2" t="n"/>
      <c r="B23" s="12">
        <f>IF(A23="","",SUMIF('Premiações'!D$2:D$101,A23,'Premiações'!H$2:H$101))</f>
        <v/>
      </c>
      <c r="C23" s="12">
        <f>IF(A23="","",SUMIF('Premiações'!D$2:D$101,A23,'Premiações'!M$2:M$101))</f>
        <v/>
      </c>
      <c r="D23" s="11">
        <f>IF(A23="","",IF(B23=0,"Sem resultado",IF(C23&gt;0,"Com premiação","Sem premiação")))</f>
        <v/>
      </c>
    </row>
    <row r="24" ht="22" customHeight="1">
      <c r="A24" s="2" t="n"/>
      <c r="B24" s="8">
        <f>IF(A24="","",SUMIF('Premiações'!D$2:D$101,A24,'Premiações'!H$2:H$101))</f>
        <v/>
      </c>
      <c r="C24" s="8">
        <f>IF(A24="","",SUMIF('Premiações'!D$2:D$101,A24,'Premiações'!M$2:M$101))</f>
        <v/>
      </c>
      <c r="D24" s="7">
        <f>IF(A24="","",IF(B24=0,"Sem resultado",IF(C24&gt;0,"Com premiação","Sem premiação")))</f>
        <v/>
      </c>
    </row>
    <row r="25" ht="22" customHeight="1">
      <c r="A25" s="2" t="n"/>
      <c r="B25" s="12">
        <f>IF(A25="","",SUMIF('Premiações'!D$2:D$101,A25,'Premiações'!H$2:H$101))</f>
        <v/>
      </c>
      <c r="C25" s="12">
        <f>IF(A25="","",SUMIF('Premiações'!D$2:D$101,A25,'Premiações'!M$2:M$101))</f>
        <v/>
      </c>
      <c r="D25" s="11">
        <f>IF(A25="","",IF(B25=0,"Sem resultado",IF(C25&gt;0,"Com premiação","Sem premiação")))</f>
        <v/>
      </c>
    </row>
    <row r="26" ht="22" customHeight="1">
      <c r="A26" s="2" t="n"/>
      <c r="B26" s="8">
        <f>IF(A26="","",SUMIF('Premiações'!D$2:D$101,A26,'Premiações'!H$2:H$101))</f>
        <v/>
      </c>
      <c r="C26" s="8">
        <f>IF(A26="","",SUMIF('Premiações'!D$2:D$101,A26,'Premiações'!M$2:M$101))</f>
        <v/>
      </c>
      <c r="D26" s="7">
        <f>IF(A26="","",IF(B26=0,"Sem resultado",IF(C26&gt;0,"Com premiação","Sem premiação")))</f>
        <v/>
      </c>
    </row>
    <row r="27" ht="22" customHeight="1">
      <c r="A27" s="2" t="n"/>
      <c r="B27" s="12">
        <f>IF(A27="","",SUMIF('Premiações'!D$2:D$101,A27,'Premiações'!H$2:H$101))</f>
        <v/>
      </c>
      <c r="C27" s="12">
        <f>IF(A27="","",SUMIF('Premiações'!D$2:D$101,A27,'Premiações'!M$2:M$101))</f>
        <v/>
      </c>
      <c r="D27" s="11">
        <f>IF(A27="","",IF(B27=0,"Sem resultado",IF(C27&gt;0,"Com premiação","Sem premiação")))</f>
        <v/>
      </c>
    </row>
    <row r="28" ht="22" customHeight="1">
      <c r="A28" s="2" t="n"/>
      <c r="B28" s="8">
        <f>IF(A28="","",SUMIF('Premiações'!D$2:D$101,A28,'Premiações'!H$2:H$101))</f>
        <v/>
      </c>
      <c r="C28" s="8">
        <f>IF(A28="","",SUMIF('Premiações'!D$2:D$101,A28,'Premiações'!M$2:M$101))</f>
        <v/>
      </c>
      <c r="D28" s="7">
        <f>IF(A28="","",IF(B28=0,"Sem resultado",IF(C28&gt;0,"Com premiação","Sem premiação")))</f>
        <v/>
      </c>
    </row>
    <row r="29" ht="22" customHeight="1">
      <c r="A29" s="2" t="n"/>
      <c r="B29" s="12">
        <f>IF(A29="","",SUMIF('Premiações'!D$2:D$101,A29,'Premiações'!H$2:H$101))</f>
        <v/>
      </c>
      <c r="C29" s="12">
        <f>IF(A29="","",SUMIF('Premiações'!D$2:D$101,A29,'Premiações'!M$2:M$101))</f>
        <v/>
      </c>
      <c r="D29" s="11">
        <f>IF(A29="","",IF(B29=0,"Sem resultado",IF(C29&gt;0,"Com premiação","Sem premiação")))</f>
        <v/>
      </c>
    </row>
    <row r="30" ht="22" customHeight="1">
      <c r="A30" s="2" t="n"/>
      <c r="B30" s="8">
        <f>IF(A30="","",SUMIF('Premiações'!D$2:D$101,A30,'Premiações'!H$2:H$101))</f>
        <v/>
      </c>
      <c r="C30" s="8">
        <f>IF(A30="","",SUMIF('Premiações'!D$2:D$101,A30,'Premiações'!M$2:M$101))</f>
        <v/>
      </c>
      <c r="D30" s="7">
        <f>IF(A30="","",IF(B30=0,"Sem resultado",IF(C30&gt;0,"Com premiação","Sem premiação")))</f>
        <v/>
      </c>
    </row>
    <row r="31" ht="22" customHeight="1">
      <c r="A31" s="2" t="n"/>
      <c r="B31" s="12">
        <f>IF(A31="","",SUMIF('Premiações'!D$2:D$101,A31,'Premiações'!H$2:H$101))</f>
        <v/>
      </c>
      <c r="C31" s="12">
        <f>IF(A31="","",SUMIF('Premiações'!D$2:D$101,A31,'Premiações'!M$2:M$101))</f>
        <v/>
      </c>
      <c r="D31" s="11">
        <f>IF(A31="","",IF(B31=0,"Sem resultado",IF(C31&gt;0,"Com premiação","Sem premiação")))</f>
        <v/>
      </c>
    </row>
    <row r="32" ht="22" customHeight="1">
      <c r="A32" s="2" t="n"/>
      <c r="B32" s="8">
        <f>IF(A32="","",SUMIF('Premiações'!D$2:D$101,A32,'Premiações'!H$2:H$101))</f>
        <v/>
      </c>
      <c r="C32" s="8">
        <f>IF(A32="","",SUMIF('Premiações'!D$2:D$101,A32,'Premiações'!M$2:M$101))</f>
        <v/>
      </c>
      <c r="D32" s="7">
        <f>IF(A32="","",IF(B32=0,"Sem resultado",IF(C32&gt;0,"Com premiação","Sem premiação")))</f>
        <v/>
      </c>
    </row>
    <row r="33" ht="22" customHeight="1">
      <c r="A33" s="2" t="n"/>
      <c r="B33" s="12">
        <f>IF(A33="","",SUMIF('Premiações'!D$2:D$101,A33,'Premiações'!H$2:H$101))</f>
        <v/>
      </c>
      <c r="C33" s="12">
        <f>IF(A33="","",SUMIF('Premiações'!D$2:D$101,A33,'Premiações'!M$2:M$101))</f>
        <v/>
      </c>
      <c r="D33" s="11">
        <f>IF(A33="","",IF(B33=0,"Sem resultado",IF(C33&gt;0,"Com premiação","Sem premiação")))</f>
        <v/>
      </c>
    </row>
    <row r="34" ht="22" customHeight="1">
      <c r="A34" s="2" t="n"/>
      <c r="B34" s="8">
        <f>IF(A34="","",SUMIF('Premiações'!D$2:D$101,A34,'Premiações'!H$2:H$101))</f>
        <v/>
      </c>
      <c r="C34" s="8">
        <f>IF(A34="","",SUMIF('Premiações'!D$2:D$101,A34,'Premiações'!M$2:M$101))</f>
        <v/>
      </c>
      <c r="D34" s="7">
        <f>IF(A34="","",IF(B34=0,"Sem resultado",IF(C34&gt;0,"Com premiação","Sem premiação")))</f>
        <v/>
      </c>
    </row>
    <row r="35" ht="22" customHeight="1">
      <c r="A35" s="2" t="n"/>
      <c r="B35" s="12">
        <f>IF(A35="","",SUMIF('Premiações'!D$2:D$101,A35,'Premiações'!H$2:H$101))</f>
        <v/>
      </c>
      <c r="C35" s="12">
        <f>IF(A35="","",SUMIF('Premiações'!D$2:D$101,A35,'Premiações'!M$2:M$101))</f>
        <v/>
      </c>
      <c r="D35" s="11">
        <f>IF(A35="","",IF(B35=0,"Sem resultado",IF(C35&gt;0,"Com premiação","Sem premiação")))</f>
        <v/>
      </c>
    </row>
    <row r="36" ht="22" customHeight="1">
      <c r="A36" s="2" t="n"/>
      <c r="B36" s="8">
        <f>IF(A36="","",SUMIF('Premiações'!D$2:D$101,A36,'Premiações'!H$2:H$101))</f>
        <v/>
      </c>
      <c r="C36" s="8">
        <f>IF(A36="","",SUMIF('Premiações'!D$2:D$101,A36,'Premiações'!M$2:M$101))</f>
        <v/>
      </c>
      <c r="D36" s="7">
        <f>IF(A36="","",IF(B36=0,"Sem resultado",IF(C36&gt;0,"Com premiação","Sem premiação")))</f>
        <v/>
      </c>
    </row>
    <row r="37" ht="22" customHeight="1">
      <c r="A37" s="2" t="n"/>
      <c r="B37" s="12">
        <f>IF(A37="","",SUMIF('Premiações'!D$2:D$101,A37,'Premiações'!H$2:H$101))</f>
        <v/>
      </c>
      <c r="C37" s="12">
        <f>IF(A37="","",SUMIF('Premiações'!D$2:D$101,A37,'Premiações'!M$2:M$101))</f>
        <v/>
      </c>
      <c r="D37" s="11">
        <f>IF(A37="","",IF(B37=0,"Sem resultado",IF(C37&gt;0,"Com premiação","Sem premiação")))</f>
        <v/>
      </c>
    </row>
    <row r="38" ht="22" customHeight="1">
      <c r="A38" s="2" t="n"/>
      <c r="B38" s="8">
        <f>IF(A38="","",SUMIF('Premiações'!D$2:D$101,A38,'Premiações'!H$2:H$101))</f>
        <v/>
      </c>
      <c r="C38" s="8">
        <f>IF(A38="","",SUMIF('Premiações'!D$2:D$101,A38,'Premiações'!M$2:M$101))</f>
        <v/>
      </c>
      <c r="D38" s="7">
        <f>IF(A38="","",IF(B38=0,"Sem resultado",IF(C38&gt;0,"Com premiação","Sem premiação")))</f>
        <v/>
      </c>
    </row>
    <row r="39" ht="22" customHeight="1">
      <c r="A39" s="2" t="n"/>
      <c r="B39" s="12">
        <f>IF(A39="","",SUMIF('Premiações'!D$2:D$101,A39,'Premiações'!H$2:H$101))</f>
        <v/>
      </c>
      <c r="C39" s="12">
        <f>IF(A39="","",SUMIF('Premiações'!D$2:D$101,A39,'Premiações'!M$2:M$101))</f>
        <v/>
      </c>
      <c r="D39" s="11">
        <f>IF(A39="","",IF(B39=0,"Sem resultado",IF(C39&gt;0,"Com premiação","Sem premiação")))</f>
        <v/>
      </c>
    </row>
    <row r="40" ht="22" customHeight="1">
      <c r="A40" s="2" t="n"/>
      <c r="B40" s="8">
        <f>IF(A40="","",SUMIF('Premiações'!D$2:D$101,A40,'Premiações'!H$2:H$101))</f>
        <v/>
      </c>
      <c r="C40" s="8">
        <f>IF(A40="","",SUMIF('Premiações'!D$2:D$101,A40,'Premiações'!M$2:M$101))</f>
        <v/>
      </c>
      <c r="D40" s="7">
        <f>IF(A40="","",IF(B40=0,"Sem resultado",IF(C40&gt;0,"Com premiação","Sem premiação")))</f>
        <v/>
      </c>
    </row>
    <row r="41" ht="22" customHeight="1">
      <c r="A41" s="2" t="n"/>
      <c r="B41" s="12">
        <f>IF(A41="","",SUMIF('Premiações'!D$2:D$101,A41,'Premiações'!H$2:H$101))</f>
        <v/>
      </c>
      <c r="C41" s="12">
        <f>IF(A41="","",SUMIF('Premiações'!D$2:D$101,A41,'Premiações'!M$2:M$101))</f>
        <v/>
      </c>
      <c r="D41" s="11">
        <f>IF(A41="","",IF(B41=0,"Sem resultado",IF(C41&gt;0,"Com premiação","Sem premiação")))</f>
        <v/>
      </c>
    </row>
    <row r="42" ht="22" customHeight="1">
      <c r="A42" s="2" t="n"/>
      <c r="B42" s="8">
        <f>IF(A42="","",SUMIF('Premiações'!D$2:D$101,A42,'Premiações'!H$2:H$101))</f>
        <v/>
      </c>
      <c r="C42" s="8">
        <f>IF(A42="","",SUMIF('Premiações'!D$2:D$101,A42,'Premiações'!M$2:M$101))</f>
        <v/>
      </c>
      <c r="D42" s="7">
        <f>IF(A42="","",IF(B42=0,"Sem resultado",IF(C42&gt;0,"Com premiação","Sem premiação")))</f>
        <v/>
      </c>
    </row>
    <row r="43" ht="22" customHeight="1">
      <c r="A43" s="2" t="n"/>
      <c r="B43" s="12">
        <f>IF(A43="","",SUMIF('Premiações'!D$2:D$101,A43,'Premiações'!H$2:H$101))</f>
        <v/>
      </c>
      <c r="C43" s="12">
        <f>IF(A43="","",SUMIF('Premiações'!D$2:D$101,A43,'Premiações'!M$2:M$101))</f>
        <v/>
      </c>
      <c r="D43" s="11">
        <f>IF(A43="","",IF(B43=0,"Sem resultado",IF(C43&gt;0,"Com premiação","Sem premiação")))</f>
        <v/>
      </c>
    </row>
    <row r="44" ht="22" customHeight="1">
      <c r="A44" s="2" t="n"/>
      <c r="B44" s="8">
        <f>IF(A44="","",SUMIF('Premiações'!D$2:D$101,A44,'Premiações'!H$2:H$101))</f>
        <v/>
      </c>
      <c r="C44" s="8">
        <f>IF(A44="","",SUMIF('Premiações'!D$2:D$101,A44,'Premiações'!M$2:M$101))</f>
        <v/>
      </c>
      <c r="D44" s="7">
        <f>IF(A44="","",IF(B44=0,"Sem resultado",IF(C44&gt;0,"Com premiação","Sem premiação")))</f>
        <v/>
      </c>
    </row>
    <row r="45" ht="22" customHeight="1">
      <c r="A45" s="2" t="n"/>
      <c r="B45" s="12">
        <f>IF(A45="","",SUMIF('Premiações'!D$2:D$101,A45,'Premiações'!H$2:H$101))</f>
        <v/>
      </c>
      <c r="C45" s="12">
        <f>IF(A45="","",SUMIF('Premiações'!D$2:D$101,A45,'Premiações'!M$2:M$101))</f>
        <v/>
      </c>
      <c r="D45" s="11">
        <f>IF(A45="","",IF(B45=0,"Sem resultado",IF(C45&gt;0,"Com premiação","Sem premiação")))</f>
        <v/>
      </c>
    </row>
    <row r="46" ht="22" customHeight="1">
      <c r="A46" s="2" t="n"/>
      <c r="B46" s="8">
        <f>IF(A46="","",SUMIF('Premiações'!D$2:D$101,A46,'Premiações'!H$2:H$101))</f>
        <v/>
      </c>
      <c r="C46" s="8">
        <f>IF(A46="","",SUMIF('Premiações'!D$2:D$101,A46,'Premiações'!M$2:M$101))</f>
        <v/>
      </c>
      <c r="D46" s="7">
        <f>IF(A46="","",IF(B46=0,"Sem resultado",IF(C46&gt;0,"Com premiação","Sem premiação")))</f>
        <v/>
      </c>
    </row>
    <row r="47" ht="22" customHeight="1">
      <c r="A47" s="2" t="n"/>
      <c r="B47" s="12">
        <f>IF(A47="","",SUMIF('Premiações'!D$2:D$101,A47,'Premiações'!H$2:H$101))</f>
        <v/>
      </c>
      <c r="C47" s="12">
        <f>IF(A47="","",SUMIF('Premiações'!D$2:D$101,A47,'Premiações'!M$2:M$101))</f>
        <v/>
      </c>
      <c r="D47" s="11">
        <f>IF(A47="","",IF(B47=0,"Sem resultado",IF(C47&gt;0,"Com premiação","Sem premiação")))</f>
        <v/>
      </c>
    </row>
    <row r="48" ht="22" customHeight="1">
      <c r="A48" s="2" t="n"/>
      <c r="B48" s="8">
        <f>IF(A48="","",SUMIF('Premiações'!D$2:D$101,A48,'Premiações'!H$2:H$101))</f>
        <v/>
      </c>
      <c r="C48" s="8">
        <f>IF(A48="","",SUMIF('Premiações'!D$2:D$101,A48,'Premiações'!M$2:M$101))</f>
        <v/>
      </c>
      <c r="D48" s="7">
        <f>IF(A48="","",IF(B48=0,"Sem resultado",IF(C48&gt;0,"Com premiação","Sem premiação")))</f>
        <v/>
      </c>
    </row>
    <row r="49" ht="22" customHeight="1">
      <c r="A49" s="2" t="n"/>
      <c r="B49" s="12">
        <f>IF(A49="","",SUMIF('Premiações'!D$2:D$101,A49,'Premiações'!H$2:H$101))</f>
        <v/>
      </c>
      <c r="C49" s="12">
        <f>IF(A49="","",SUMIF('Premiações'!D$2:D$101,A49,'Premiações'!M$2:M$101))</f>
        <v/>
      </c>
      <c r="D49" s="11">
        <f>IF(A49="","",IF(B49=0,"Sem resultado",IF(C49&gt;0,"Com premiação","Sem premiação")))</f>
        <v/>
      </c>
    </row>
    <row r="50" ht="22" customHeight="1">
      <c r="A50" s="2" t="n"/>
      <c r="B50" s="8">
        <f>IF(A50="","",SUMIF('Premiações'!D$2:D$101,A50,'Premiações'!H$2:H$101))</f>
        <v/>
      </c>
      <c r="C50" s="8">
        <f>IF(A50="","",SUMIF('Premiações'!D$2:D$101,A50,'Premiações'!M$2:M$101))</f>
        <v/>
      </c>
      <c r="D50" s="7">
        <f>IF(A50="","",IF(B50=0,"Sem resultado",IF(C50&gt;0,"Com premiação","Sem premiação")))</f>
        <v/>
      </c>
    </row>
    <row r="51" ht="22" customHeight="1">
      <c r="A51" s="2" t="n"/>
      <c r="B51" s="12">
        <f>IF(A51="","",SUMIF('Premiações'!D$2:D$101,A51,'Premiações'!H$2:H$101))</f>
        <v/>
      </c>
      <c r="C51" s="12">
        <f>IF(A51="","",SUMIF('Premiações'!D$2:D$101,A51,'Premiações'!M$2:M$101))</f>
        <v/>
      </c>
      <c r="D51" s="11">
        <f>IF(A51="","",IF(B51=0,"Sem resultado",IF(C51&gt;0,"Com premiação","Sem premiação")))</f>
        <v/>
      </c>
    </row>
    <row r="52" ht="22" customHeight="1">
      <c r="A52" s="2" t="n"/>
      <c r="B52" s="8">
        <f>IF(A52="","",SUMIF('Premiações'!D$2:D$101,A52,'Premiações'!H$2:H$101))</f>
        <v/>
      </c>
      <c r="C52" s="8">
        <f>IF(A52="","",SUMIF('Premiações'!D$2:D$101,A52,'Premiações'!M$2:M$101))</f>
        <v/>
      </c>
      <c r="D52" s="7">
        <f>IF(A52="","",IF(B52=0,"Sem resultado",IF(C52&gt;0,"Com premiação","Sem premiação")))</f>
        <v/>
      </c>
    </row>
    <row r="53" ht="22" customHeight="1">
      <c r="A53" s="2" t="n"/>
      <c r="B53" s="12">
        <f>IF(A53="","",SUMIF('Premiações'!D$2:D$101,A53,'Premiações'!H$2:H$101))</f>
        <v/>
      </c>
      <c r="C53" s="12">
        <f>IF(A53="","",SUMIF('Premiações'!D$2:D$101,A53,'Premiações'!M$2:M$101))</f>
        <v/>
      </c>
      <c r="D53" s="11">
        <f>IF(A53="","",IF(B53=0,"Sem resultado",IF(C53&gt;0,"Com premiação","Sem premiação")))</f>
        <v/>
      </c>
    </row>
    <row r="54" ht="22" customHeight="1">
      <c r="A54" s="2" t="n"/>
      <c r="B54" s="8">
        <f>IF(A54="","",SUMIF('Premiações'!D$2:D$101,A54,'Premiações'!H$2:H$101))</f>
        <v/>
      </c>
      <c r="C54" s="8">
        <f>IF(A54="","",SUMIF('Premiações'!D$2:D$101,A54,'Premiações'!M$2:M$101))</f>
        <v/>
      </c>
      <c r="D54" s="7">
        <f>IF(A54="","",IF(B54=0,"Sem resultado",IF(C54&gt;0,"Com premiação","Sem premiação")))</f>
        <v/>
      </c>
    </row>
    <row r="55" ht="22" customHeight="1">
      <c r="A55" s="2" t="n"/>
      <c r="B55" s="12">
        <f>IF(A55="","",SUMIF('Premiações'!D$2:D$101,A55,'Premiações'!H$2:H$101))</f>
        <v/>
      </c>
      <c r="C55" s="12">
        <f>IF(A55="","",SUMIF('Premiações'!D$2:D$101,A55,'Premiações'!M$2:M$101))</f>
        <v/>
      </c>
      <c r="D55" s="11">
        <f>IF(A55="","",IF(B55=0,"Sem resultado",IF(C55&gt;0,"Com premiação","Sem premiação")))</f>
        <v/>
      </c>
    </row>
    <row r="56" ht="22" customHeight="1">
      <c r="A56" s="2" t="n"/>
      <c r="B56" s="8">
        <f>IF(A56="","",SUMIF('Premiações'!D$2:D$101,A56,'Premiações'!H$2:H$101))</f>
        <v/>
      </c>
      <c r="C56" s="8">
        <f>IF(A56="","",SUMIF('Premiações'!D$2:D$101,A56,'Premiações'!M$2:M$101))</f>
        <v/>
      </c>
      <c r="D56" s="7">
        <f>IF(A56="","",IF(B56=0,"Sem resultado",IF(C56&gt;0,"Com premiação","Sem premiação")))</f>
        <v/>
      </c>
    </row>
    <row r="57" ht="22" customHeight="1">
      <c r="A57" s="2" t="n"/>
      <c r="B57" s="12">
        <f>IF(A57="","",SUMIF('Premiações'!D$2:D$101,A57,'Premiações'!H$2:H$101))</f>
        <v/>
      </c>
      <c r="C57" s="12">
        <f>IF(A57="","",SUMIF('Premiações'!D$2:D$101,A57,'Premiações'!M$2:M$101))</f>
        <v/>
      </c>
      <c r="D57" s="11">
        <f>IF(A57="","",IF(B57=0,"Sem resultado",IF(C57&gt;0,"Com premiação","Sem premiação")))</f>
        <v/>
      </c>
    </row>
    <row r="58" ht="22" customHeight="1">
      <c r="A58" s="2" t="n"/>
      <c r="B58" s="8">
        <f>IF(A58="","",SUMIF('Premiações'!D$2:D$101,A58,'Premiações'!H$2:H$101))</f>
        <v/>
      </c>
      <c r="C58" s="8">
        <f>IF(A58="","",SUMIF('Premiações'!D$2:D$101,A58,'Premiações'!M$2:M$101))</f>
        <v/>
      </c>
      <c r="D58" s="7">
        <f>IF(A58="","",IF(B58=0,"Sem resultado",IF(C58&gt;0,"Com premiação","Sem premiação")))</f>
        <v/>
      </c>
    </row>
    <row r="59" ht="22" customHeight="1">
      <c r="A59" s="2" t="n"/>
      <c r="B59" s="12">
        <f>IF(A59="","",SUMIF('Premiações'!D$2:D$101,A59,'Premiações'!H$2:H$101))</f>
        <v/>
      </c>
      <c r="C59" s="12">
        <f>IF(A59="","",SUMIF('Premiações'!D$2:D$101,A59,'Premiações'!M$2:M$101))</f>
        <v/>
      </c>
      <c r="D59" s="11">
        <f>IF(A59="","",IF(B59=0,"Sem resultado",IF(C59&gt;0,"Com premiação","Sem premiação")))</f>
        <v/>
      </c>
    </row>
    <row r="60" ht="22" customHeight="1">
      <c r="A60" s="2" t="n"/>
      <c r="B60" s="8">
        <f>IF(A60="","",SUMIF('Premiações'!D$2:D$101,A60,'Premiações'!H$2:H$101))</f>
        <v/>
      </c>
      <c r="C60" s="8">
        <f>IF(A60="","",SUMIF('Premiações'!D$2:D$101,A60,'Premiações'!M$2:M$101))</f>
        <v/>
      </c>
      <c r="D60" s="7">
        <f>IF(A60="","",IF(B60=0,"Sem resultado",IF(C60&gt;0,"Com premiação","Sem premiação")))</f>
        <v/>
      </c>
    </row>
    <row r="61" ht="22" customHeight="1">
      <c r="A61" s="2" t="n"/>
      <c r="B61" s="12">
        <f>IF(A61="","",SUMIF('Premiações'!D$2:D$101,A61,'Premiações'!H$2:H$101))</f>
        <v/>
      </c>
      <c r="C61" s="12">
        <f>IF(A61="","",SUMIF('Premiações'!D$2:D$101,A61,'Premiações'!M$2:M$101))</f>
        <v/>
      </c>
      <c r="D61" s="11">
        <f>IF(A61="","",IF(B61=0,"Sem resultado",IF(C61&gt;0,"Com premiação","Sem premiação")))</f>
        <v/>
      </c>
    </row>
    <row r="62" ht="22" customHeight="1">
      <c r="A62" s="2" t="n"/>
      <c r="B62" s="8">
        <f>IF(A62="","",SUMIF('Premiações'!D$2:D$101,A62,'Premiações'!H$2:H$101))</f>
        <v/>
      </c>
      <c r="C62" s="8">
        <f>IF(A62="","",SUMIF('Premiações'!D$2:D$101,A62,'Premiações'!M$2:M$101))</f>
        <v/>
      </c>
      <c r="D62" s="7">
        <f>IF(A62="","",IF(B62=0,"Sem resultado",IF(C62&gt;0,"Com premiação","Sem premiação")))</f>
        <v/>
      </c>
    </row>
    <row r="63" ht="22" customHeight="1">
      <c r="A63" s="2" t="n"/>
      <c r="B63" s="12">
        <f>IF(A63="","",SUMIF('Premiações'!D$2:D$101,A63,'Premiações'!H$2:H$101))</f>
        <v/>
      </c>
      <c r="C63" s="12">
        <f>IF(A63="","",SUMIF('Premiações'!D$2:D$101,A63,'Premiações'!M$2:M$101))</f>
        <v/>
      </c>
      <c r="D63" s="11">
        <f>IF(A63="","",IF(B63=0,"Sem resultado",IF(C63&gt;0,"Com premiação","Sem premiação")))</f>
        <v/>
      </c>
    </row>
    <row r="64" ht="22" customHeight="1">
      <c r="A64" s="2" t="n"/>
      <c r="B64" s="8">
        <f>IF(A64="","",SUMIF('Premiações'!D$2:D$101,A64,'Premiações'!H$2:H$101))</f>
        <v/>
      </c>
      <c r="C64" s="8">
        <f>IF(A64="","",SUMIF('Premiações'!D$2:D$101,A64,'Premiações'!M$2:M$101))</f>
        <v/>
      </c>
      <c r="D64" s="7">
        <f>IF(A64="","",IF(B64=0,"Sem resultado",IF(C64&gt;0,"Com premiação","Sem premiação")))</f>
        <v/>
      </c>
    </row>
    <row r="65" ht="22" customHeight="1">
      <c r="A65" s="2" t="n"/>
      <c r="B65" s="12">
        <f>IF(A65="","",SUMIF('Premiações'!D$2:D$101,A65,'Premiações'!H$2:H$101))</f>
        <v/>
      </c>
      <c r="C65" s="12">
        <f>IF(A65="","",SUMIF('Premiações'!D$2:D$101,A65,'Premiações'!M$2:M$101))</f>
        <v/>
      </c>
      <c r="D65" s="11">
        <f>IF(A65="","",IF(B65=0,"Sem resultado",IF(C65&gt;0,"Com premiação","Sem premiação")))</f>
        <v/>
      </c>
    </row>
    <row r="66" ht="22" customHeight="1">
      <c r="A66" s="2" t="n"/>
      <c r="B66" s="8">
        <f>IF(A66="","",SUMIF('Premiações'!D$2:D$101,A66,'Premiações'!H$2:H$101))</f>
        <v/>
      </c>
      <c r="C66" s="8">
        <f>IF(A66="","",SUMIF('Premiações'!D$2:D$101,A66,'Premiações'!M$2:M$101))</f>
        <v/>
      </c>
      <c r="D66" s="7">
        <f>IF(A66="","",IF(B66=0,"Sem resultado",IF(C66&gt;0,"Com premiação","Sem premiação")))</f>
        <v/>
      </c>
    </row>
    <row r="67" ht="22" customHeight="1">
      <c r="A67" s="2" t="n"/>
      <c r="B67" s="12">
        <f>IF(A67="","",SUMIF('Premiações'!D$2:D$101,A67,'Premiações'!H$2:H$101))</f>
        <v/>
      </c>
      <c r="C67" s="12">
        <f>IF(A67="","",SUMIF('Premiações'!D$2:D$101,A67,'Premiações'!M$2:M$101))</f>
        <v/>
      </c>
      <c r="D67" s="11">
        <f>IF(A67="","",IF(B67=0,"Sem resultado",IF(C67&gt;0,"Com premiação","Sem premiação")))</f>
        <v/>
      </c>
    </row>
    <row r="68" ht="22" customHeight="1">
      <c r="A68" s="2" t="n"/>
      <c r="B68" s="8">
        <f>IF(A68="","",SUMIF('Premiações'!D$2:D$101,A68,'Premiações'!H$2:H$101))</f>
        <v/>
      </c>
      <c r="C68" s="8">
        <f>IF(A68="","",SUMIF('Premiações'!D$2:D$101,A68,'Premiações'!M$2:M$101))</f>
        <v/>
      </c>
      <c r="D68" s="7">
        <f>IF(A68="","",IF(B68=0,"Sem resultado",IF(C68&gt;0,"Com premiação","Sem premiação")))</f>
        <v/>
      </c>
    </row>
    <row r="69" ht="22" customHeight="1">
      <c r="A69" s="2" t="n"/>
      <c r="B69" s="12">
        <f>IF(A69="","",SUMIF('Premiações'!D$2:D$101,A69,'Premiações'!H$2:H$101))</f>
        <v/>
      </c>
      <c r="C69" s="12">
        <f>IF(A69="","",SUMIF('Premiações'!D$2:D$101,A69,'Premiações'!M$2:M$101))</f>
        <v/>
      </c>
      <c r="D69" s="11">
        <f>IF(A69="","",IF(B69=0,"Sem resultado",IF(C69&gt;0,"Com premiação","Sem premiação")))</f>
        <v/>
      </c>
    </row>
    <row r="70" ht="22" customHeight="1">
      <c r="A70" s="2" t="n"/>
      <c r="B70" s="8">
        <f>IF(A70="","",SUMIF('Premiações'!D$2:D$101,A70,'Premiações'!H$2:H$101))</f>
        <v/>
      </c>
      <c r="C70" s="8">
        <f>IF(A70="","",SUMIF('Premiações'!D$2:D$101,A70,'Premiações'!M$2:M$101))</f>
        <v/>
      </c>
      <c r="D70" s="7">
        <f>IF(A70="","",IF(B70=0,"Sem resultado",IF(C70&gt;0,"Com premiação","Sem premiação")))</f>
        <v/>
      </c>
    </row>
    <row r="71" ht="22" customHeight="1">
      <c r="A71" s="2" t="n"/>
      <c r="B71" s="12">
        <f>IF(A71="","",SUMIF('Premiações'!D$2:D$101,A71,'Premiações'!H$2:H$101))</f>
        <v/>
      </c>
      <c r="C71" s="12">
        <f>IF(A71="","",SUMIF('Premiações'!D$2:D$101,A71,'Premiações'!M$2:M$101))</f>
        <v/>
      </c>
      <c r="D71" s="11">
        <f>IF(A71="","",IF(B71=0,"Sem resultado",IF(C71&gt;0,"Com premiação","Sem premiação")))</f>
        <v/>
      </c>
    </row>
    <row r="72" ht="22" customHeight="1">
      <c r="A72" s="2" t="n"/>
      <c r="B72" s="8">
        <f>IF(A72="","",SUMIF('Premiações'!D$2:D$101,A72,'Premiações'!H$2:H$101))</f>
        <v/>
      </c>
      <c r="C72" s="8">
        <f>IF(A72="","",SUMIF('Premiações'!D$2:D$101,A72,'Premiações'!M$2:M$101))</f>
        <v/>
      </c>
      <c r="D72" s="7">
        <f>IF(A72="","",IF(B72=0,"Sem resultado",IF(C72&gt;0,"Com premiação","Sem premiação")))</f>
        <v/>
      </c>
    </row>
    <row r="73" ht="22" customHeight="1">
      <c r="A73" s="2" t="n"/>
      <c r="B73" s="12">
        <f>IF(A73="","",SUMIF('Premiações'!D$2:D$101,A73,'Premiações'!H$2:H$101))</f>
        <v/>
      </c>
      <c r="C73" s="12">
        <f>IF(A73="","",SUMIF('Premiações'!D$2:D$101,A73,'Premiações'!M$2:M$101))</f>
        <v/>
      </c>
      <c r="D73" s="11">
        <f>IF(A73="","",IF(B73=0,"Sem resultado",IF(C73&gt;0,"Com premiação","Sem premiação")))</f>
        <v/>
      </c>
    </row>
    <row r="74" ht="22" customHeight="1">
      <c r="A74" s="2" t="n"/>
      <c r="B74" s="8">
        <f>IF(A74="","",SUMIF('Premiações'!D$2:D$101,A74,'Premiações'!H$2:H$101))</f>
        <v/>
      </c>
      <c r="C74" s="8">
        <f>IF(A74="","",SUMIF('Premiações'!D$2:D$101,A74,'Premiações'!M$2:M$101))</f>
        <v/>
      </c>
      <c r="D74" s="7">
        <f>IF(A74="","",IF(B74=0,"Sem resultado",IF(C74&gt;0,"Com premiação","Sem premiação")))</f>
        <v/>
      </c>
    </row>
    <row r="75" ht="22" customHeight="1">
      <c r="A75" s="2" t="n"/>
      <c r="B75" s="12">
        <f>IF(A75="","",SUMIF('Premiações'!D$2:D$101,A75,'Premiações'!H$2:H$101))</f>
        <v/>
      </c>
      <c r="C75" s="12">
        <f>IF(A75="","",SUMIF('Premiações'!D$2:D$101,A75,'Premiações'!M$2:M$101))</f>
        <v/>
      </c>
      <c r="D75" s="11">
        <f>IF(A75="","",IF(B75=0,"Sem resultado",IF(C75&gt;0,"Com premiação","Sem premiação")))</f>
        <v/>
      </c>
    </row>
    <row r="76" ht="22" customHeight="1">
      <c r="A76" s="2" t="n"/>
      <c r="B76" s="8">
        <f>IF(A76="","",SUMIF('Premiações'!D$2:D$101,A76,'Premiações'!H$2:H$101))</f>
        <v/>
      </c>
      <c r="C76" s="8">
        <f>IF(A76="","",SUMIF('Premiações'!D$2:D$101,A76,'Premiações'!M$2:M$101))</f>
        <v/>
      </c>
      <c r="D76" s="7">
        <f>IF(A76="","",IF(B76=0,"Sem resultado",IF(C76&gt;0,"Com premiação","Sem premiação")))</f>
        <v/>
      </c>
    </row>
    <row r="77" ht="22" customHeight="1">
      <c r="A77" s="2" t="n"/>
      <c r="B77" s="12">
        <f>IF(A77="","",SUMIF('Premiações'!D$2:D$101,A77,'Premiações'!H$2:H$101))</f>
        <v/>
      </c>
      <c r="C77" s="12">
        <f>IF(A77="","",SUMIF('Premiações'!D$2:D$101,A77,'Premiações'!M$2:M$101))</f>
        <v/>
      </c>
      <c r="D77" s="11">
        <f>IF(A77="","",IF(B77=0,"Sem resultado",IF(C77&gt;0,"Com premiação","Sem premiação")))</f>
        <v/>
      </c>
    </row>
    <row r="78" ht="22" customHeight="1">
      <c r="A78" s="2" t="n"/>
      <c r="B78" s="8">
        <f>IF(A78="","",SUMIF('Premiações'!D$2:D$101,A78,'Premiações'!H$2:H$101))</f>
        <v/>
      </c>
      <c r="C78" s="8">
        <f>IF(A78="","",SUMIF('Premiações'!D$2:D$101,A78,'Premiações'!M$2:M$101))</f>
        <v/>
      </c>
      <c r="D78" s="7">
        <f>IF(A78="","",IF(B78=0,"Sem resultado",IF(C78&gt;0,"Com premiação","Sem premiação")))</f>
        <v/>
      </c>
    </row>
    <row r="79" ht="22" customHeight="1">
      <c r="A79" s="2" t="n"/>
      <c r="B79" s="12">
        <f>IF(A79="","",SUMIF('Premiações'!D$2:D$101,A79,'Premiações'!H$2:H$101))</f>
        <v/>
      </c>
      <c r="C79" s="12">
        <f>IF(A79="","",SUMIF('Premiações'!D$2:D$101,A79,'Premiações'!M$2:M$101))</f>
        <v/>
      </c>
      <c r="D79" s="11">
        <f>IF(A79="","",IF(B79=0,"Sem resultado",IF(C79&gt;0,"Com premiação","Sem premiação")))</f>
        <v/>
      </c>
    </row>
    <row r="80" ht="22" customHeight="1">
      <c r="A80" s="2" t="n"/>
      <c r="B80" s="8">
        <f>IF(A80="","",SUMIF('Premiações'!D$2:D$101,A80,'Premiações'!H$2:H$101))</f>
        <v/>
      </c>
      <c r="C80" s="8">
        <f>IF(A80="","",SUMIF('Premiações'!D$2:D$101,A80,'Premiações'!M$2:M$101))</f>
        <v/>
      </c>
      <c r="D80" s="7">
        <f>IF(A80="","",IF(B80=0,"Sem resultado",IF(C80&gt;0,"Com premiação","Sem premiação")))</f>
        <v/>
      </c>
    </row>
    <row r="81" ht="22" customHeight="1">
      <c r="A81" s="2" t="n"/>
      <c r="B81" s="12">
        <f>IF(A81="","",SUMIF('Premiações'!D$2:D$101,A81,'Premiações'!H$2:H$101))</f>
        <v/>
      </c>
      <c r="C81" s="12">
        <f>IF(A81="","",SUMIF('Premiações'!D$2:D$101,A81,'Premiações'!M$2:M$101))</f>
        <v/>
      </c>
      <c r="D81" s="11">
        <f>IF(A81="","",IF(B81=0,"Sem resultado",IF(C81&gt;0,"Com premiação","Sem premiação")))</f>
        <v/>
      </c>
    </row>
    <row r="82" ht="22" customHeight="1">
      <c r="A82" s="2" t="n"/>
      <c r="B82" s="8">
        <f>IF(A82="","",SUMIF('Premiações'!D$2:D$101,A82,'Premiações'!H$2:H$101))</f>
        <v/>
      </c>
      <c r="C82" s="8">
        <f>IF(A82="","",SUMIF('Premiações'!D$2:D$101,A82,'Premiações'!M$2:M$101))</f>
        <v/>
      </c>
      <c r="D82" s="7">
        <f>IF(A82="","",IF(B82=0,"Sem resultado",IF(C82&gt;0,"Com premiação","Sem premiação")))</f>
        <v/>
      </c>
    </row>
    <row r="83" ht="22" customHeight="1">
      <c r="A83" s="2" t="n"/>
      <c r="B83" s="12">
        <f>IF(A83="","",SUMIF('Premiações'!D$2:D$101,A83,'Premiações'!H$2:H$101))</f>
        <v/>
      </c>
      <c r="C83" s="12">
        <f>IF(A83="","",SUMIF('Premiações'!D$2:D$101,A83,'Premiações'!M$2:M$101))</f>
        <v/>
      </c>
      <c r="D83" s="11">
        <f>IF(A83="","",IF(B83=0,"Sem resultado",IF(C83&gt;0,"Com premiação","Sem premiação")))</f>
        <v/>
      </c>
    </row>
    <row r="84" ht="22" customHeight="1">
      <c r="A84" s="2" t="n"/>
      <c r="B84" s="8">
        <f>IF(A84="","",SUMIF('Premiações'!D$2:D$101,A84,'Premiações'!H$2:H$101))</f>
        <v/>
      </c>
      <c r="C84" s="8">
        <f>IF(A84="","",SUMIF('Premiações'!D$2:D$101,A84,'Premiações'!M$2:M$101))</f>
        <v/>
      </c>
      <c r="D84" s="7">
        <f>IF(A84="","",IF(B84=0,"Sem resultado",IF(C84&gt;0,"Com premiação","Sem premiação")))</f>
        <v/>
      </c>
    </row>
    <row r="85" ht="22" customHeight="1">
      <c r="A85" s="2" t="n"/>
      <c r="B85" s="12">
        <f>IF(A85="","",SUMIF('Premiações'!D$2:D$101,A85,'Premiações'!H$2:H$101))</f>
        <v/>
      </c>
      <c r="C85" s="12">
        <f>IF(A85="","",SUMIF('Premiações'!D$2:D$101,A85,'Premiações'!M$2:M$101))</f>
        <v/>
      </c>
      <c r="D85" s="11">
        <f>IF(A85="","",IF(B85=0,"Sem resultado",IF(C85&gt;0,"Com premiação","Sem premiação")))</f>
        <v/>
      </c>
    </row>
    <row r="86" ht="22" customHeight="1">
      <c r="A86" s="2" t="n"/>
      <c r="B86" s="8">
        <f>IF(A86="","",SUMIF('Premiações'!D$2:D$101,A86,'Premiações'!H$2:H$101))</f>
        <v/>
      </c>
      <c r="C86" s="8">
        <f>IF(A86="","",SUMIF('Premiações'!D$2:D$101,A86,'Premiações'!M$2:M$101))</f>
        <v/>
      </c>
      <c r="D86" s="7">
        <f>IF(A86="","",IF(B86=0,"Sem resultado",IF(C86&gt;0,"Com premiação","Sem premiação")))</f>
        <v/>
      </c>
    </row>
    <row r="87" ht="22" customHeight="1">
      <c r="A87" s="2" t="n"/>
      <c r="B87" s="12">
        <f>IF(A87="","",SUMIF('Premiações'!D$2:D$101,A87,'Premiações'!H$2:H$101))</f>
        <v/>
      </c>
      <c r="C87" s="12">
        <f>IF(A87="","",SUMIF('Premiações'!D$2:D$101,A87,'Premiações'!M$2:M$101))</f>
        <v/>
      </c>
      <c r="D87" s="11">
        <f>IF(A87="","",IF(B87=0,"Sem resultado",IF(C87&gt;0,"Com premiação","Sem premiação")))</f>
        <v/>
      </c>
    </row>
    <row r="88" ht="22" customHeight="1">
      <c r="A88" s="2" t="n"/>
      <c r="B88" s="8">
        <f>IF(A88="","",SUMIF('Premiações'!D$2:D$101,A88,'Premiações'!H$2:H$101))</f>
        <v/>
      </c>
      <c r="C88" s="8">
        <f>IF(A88="","",SUMIF('Premiações'!D$2:D$101,A88,'Premiações'!M$2:M$101))</f>
        <v/>
      </c>
      <c r="D88" s="7">
        <f>IF(A88="","",IF(B88=0,"Sem resultado",IF(C88&gt;0,"Com premiação","Sem premiação")))</f>
        <v/>
      </c>
    </row>
    <row r="89" ht="22" customHeight="1">
      <c r="A89" s="2" t="n"/>
      <c r="B89" s="12">
        <f>IF(A89="","",SUMIF('Premiações'!D$2:D$101,A89,'Premiações'!H$2:H$101))</f>
        <v/>
      </c>
      <c r="C89" s="12">
        <f>IF(A89="","",SUMIF('Premiações'!D$2:D$101,A89,'Premiações'!M$2:M$101))</f>
        <v/>
      </c>
      <c r="D89" s="11">
        <f>IF(A89="","",IF(B89=0,"Sem resultado",IF(C89&gt;0,"Com premiação","Sem premiação")))</f>
        <v/>
      </c>
    </row>
    <row r="90" ht="22" customHeight="1">
      <c r="A90" s="2" t="n"/>
      <c r="B90" s="8">
        <f>IF(A90="","",SUMIF('Premiações'!D$2:D$101,A90,'Premiações'!H$2:H$101))</f>
        <v/>
      </c>
      <c r="C90" s="8">
        <f>IF(A90="","",SUMIF('Premiações'!D$2:D$101,A90,'Premiações'!M$2:M$101))</f>
        <v/>
      </c>
      <c r="D90" s="7">
        <f>IF(A90="","",IF(B90=0,"Sem resultado",IF(C90&gt;0,"Com premiação","Sem premiação")))</f>
        <v/>
      </c>
    </row>
    <row r="91" ht="22" customHeight="1">
      <c r="A91" s="2" t="n"/>
      <c r="B91" s="12">
        <f>IF(A91="","",SUMIF('Premiações'!D$2:D$101,A91,'Premiações'!H$2:H$101))</f>
        <v/>
      </c>
      <c r="C91" s="12">
        <f>IF(A91="","",SUMIF('Premiações'!D$2:D$101,A91,'Premiações'!M$2:M$101))</f>
        <v/>
      </c>
      <c r="D91" s="11">
        <f>IF(A91="","",IF(B91=0,"Sem resultado",IF(C91&gt;0,"Com premiação","Sem premiação")))</f>
        <v/>
      </c>
    </row>
    <row r="92" ht="22" customHeight="1">
      <c r="A92" s="2" t="n"/>
      <c r="B92" s="8">
        <f>IF(A92="","",SUMIF('Premiações'!D$2:D$101,A92,'Premiações'!H$2:H$101))</f>
        <v/>
      </c>
      <c r="C92" s="8">
        <f>IF(A92="","",SUMIF('Premiações'!D$2:D$101,A92,'Premiações'!M$2:M$101))</f>
        <v/>
      </c>
      <c r="D92" s="7">
        <f>IF(A92="","",IF(B92=0,"Sem resultado",IF(C92&gt;0,"Com premiação","Sem premiação")))</f>
        <v/>
      </c>
    </row>
    <row r="93" ht="22" customHeight="1">
      <c r="A93" s="2" t="n"/>
      <c r="B93" s="12">
        <f>IF(A93="","",SUMIF('Premiações'!D$2:D$101,A93,'Premiações'!H$2:H$101))</f>
        <v/>
      </c>
      <c r="C93" s="12">
        <f>IF(A93="","",SUMIF('Premiações'!D$2:D$101,A93,'Premiações'!M$2:M$101))</f>
        <v/>
      </c>
      <c r="D93" s="11">
        <f>IF(A93="","",IF(B93=0,"Sem resultado",IF(C93&gt;0,"Com premiação","Sem premiação")))</f>
        <v/>
      </c>
    </row>
    <row r="94" ht="22" customHeight="1">
      <c r="A94" s="2" t="n"/>
      <c r="B94" s="8">
        <f>IF(A94="","",SUMIF('Premiações'!D$2:D$101,A94,'Premiações'!H$2:H$101))</f>
        <v/>
      </c>
      <c r="C94" s="8">
        <f>IF(A94="","",SUMIF('Premiações'!D$2:D$101,A94,'Premiações'!M$2:M$101))</f>
        <v/>
      </c>
      <c r="D94" s="7">
        <f>IF(A94="","",IF(B94=0,"Sem resultado",IF(C94&gt;0,"Com premiação","Sem premiação")))</f>
        <v/>
      </c>
    </row>
    <row r="95" ht="22" customHeight="1">
      <c r="A95" s="2" t="n"/>
      <c r="B95" s="12">
        <f>IF(A95="","",SUMIF('Premiações'!D$2:D$101,A95,'Premiações'!H$2:H$101))</f>
        <v/>
      </c>
      <c r="C95" s="12">
        <f>IF(A95="","",SUMIF('Premiações'!D$2:D$101,A95,'Premiações'!M$2:M$101))</f>
        <v/>
      </c>
      <c r="D95" s="11">
        <f>IF(A95="","",IF(B95=0,"Sem resultado",IF(C95&gt;0,"Com premiação","Sem premiação")))</f>
        <v/>
      </c>
    </row>
    <row r="96" ht="22" customHeight="1">
      <c r="A96" s="2" t="n"/>
      <c r="B96" s="8">
        <f>IF(A96="","",SUMIF('Premiações'!D$2:D$101,A96,'Premiações'!H$2:H$101))</f>
        <v/>
      </c>
      <c r="C96" s="8">
        <f>IF(A96="","",SUMIF('Premiações'!D$2:D$101,A96,'Premiações'!M$2:M$101))</f>
        <v/>
      </c>
      <c r="D96" s="7">
        <f>IF(A96="","",IF(B96=0,"Sem resultado",IF(C96&gt;0,"Com premiação","Sem premiação")))</f>
        <v/>
      </c>
    </row>
    <row r="97" ht="22" customHeight="1">
      <c r="A97" s="2" t="n"/>
      <c r="B97" s="12">
        <f>IF(A97="","",SUMIF('Premiações'!D$2:D$101,A97,'Premiações'!H$2:H$101))</f>
        <v/>
      </c>
      <c r="C97" s="12">
        <f>IF(A97="","",SUMIF('Premiações'!D$2:D$101,A97,'Premiações'!M$2:M$101))</f>
        <v/>
      </c>
      <c r="D97" s="11">
        <f>IF(A97="","",IF(B97=0,"Sem resultado",IF(C97&gt;0,"Com premiação","Sem premiação")))</f>
        <v/>
      </c>
    </row>
    <row r="98" ht="22" customHeight="1">
      <c r="A98" s="2" t="n"/>
      <c r="B98" s="8">
        <f>IF(A98="","",SUMIF('Premiações'!D$2:D$101,A98,'Premiações'!H$2:H$101))</f>
        <v/>
      </c>
      <c r="C98" s="8">
        <f>IF(A98="","",SUMIF('Premiações'!D$2:D$101,A98,'Premiações'!M$2:M$101))</f>
        <v/>
      </c>
      <c r="D98" s="7">
        <f>IF(A98="","",IF(B98=0,"Sem resultado",IF(C98&gt;0,"Com premiação","Sem premiação")))</f>
        <v/>
      </c>
    </row>
    <row r="99" ht="22" customHeight="1">
      <c r="A99" s="2" t="n"/>
      <c r="B99" s="12">
        <f>IF(A99="","",SUMIF('Premiações'!D$2:D$101,A99,'Premiações'!H$2:H$101))</f>
        <v/>
      </c>
      <c r="C99" s="12">
        <f>IF(A99="","",SUMIF('Premiações'!D$2:D$101,A99,'Premiações'!M$2:M$101))</f>
        <v/>
      </c>
      <c r="D99" s="11">
        <f>IF(A99="","",IF(B99=0,"Sem resultado",IF(C99&gt;0,"Com premiação","Sem premiação")))</f>
        <v/>
      </c>
    </row>
    <row r="100" ht="22" customHeight="1">
      <c r="A100" s="2" t="n"/>
      <c r="B100" s="8">
        <f>IF(A100="","",SUMIF('Premiações'!D$2:D$101,A100,'Premiações'!H$2:H$101))</f>
        <v/>
      </c>
      <c r="C100" s="8">
        <f>IF(A100="","",SUMIF('Premiações'!D$2:D$101,A100,'Premiações'!M$2:M$101))</f>
        <v/>
      </c>
      <c r="D100" s="7">
        <f>IF(A100="","",IF(B100=0,"Sem resultado",IF(C100&gt;0,"Com premiação","Sem premiação")))</f>
        <v/>
      </c>
    </row>
    <row r="101" ht="22" customHeight="1">
      <c r="A101" s="2" t="n"/>
      <c r="B101" s="12">
        <f>IF(A101="","",SUMIF('Premiações'!D$2:D$101,A101,'Premiações'!H$2:H$101))</f>
        <v/>
      </c>
      <c r="C101" s="12">
        <f>IF(A101="","",SUMIF('Premiações'!D$2:D$101,A101,'Premiações'!M$2:M$101))</f>
        <v/>
      </c>
      <c r="D101" s="11">
        <f>IF(A101="","",IF(B101=0,"Sem resultado",IF(C101&gt;0,"Com premiação","Sem premiação")))</f>
        <v/>
      </c>
    </row>
    <row r="102" ht="22" customHeight="1">
      <c r="A102" s="2" t="n"/>
      <c r="B102" s="8">
        <f>IF(A102="","",SUMIF('Premiações'!D$2:D$101,A102,'Premiações'!H$2:H$101))</f>
        <v/>
      </c>
      <c r="C102" s="8">
        <f>IF(A102="","",SUMIF('Premiações'!D$2:D$101,A102,'Premiações'!M$2:M$101))</f>
        <v/>
      </c>
      <c r="D102" s="7">
        <f>IF(A102="","",IF(B102=0,"Sem resultado",IF(C102&gt;0,"Com premiação","Sem premiação")))</f>
        <v/>
      </c>
    </row>
    <row r="103" ht="22" customHeight="1">
      <c r="A103" s="2" t="n"/>
      <c r="B103" s="12">
        <f>IF(A103="","",SUMIF('Premiações'!D$2:D$101,A103,'Premiações'!H$2:H$101))</f>
        <v/>
      </c>
      <c r="C103" s="12">
        <f>IF(A103="","",SUMIF('Premiações'!D$2:D$101,A103,'Premiações'!M$2:M$101))</f>
        <v/>
      </c>
      <c r="D103" s="11">
        <f>IF(A103="","",IF(B103=0,"Sem resultado",IF(C103&gt;0,"Com premiação","Sem premiação")))</f>
        <v/>
      </c>
    </row>
    <row r="104" ht="22" customHeight="1">
      <c r="A104" s="2" t="n"/>
      <c r="B104" s="8">
        <f>IF(A104="","",SUMIF('Premiações'!D$2:D$101,A104,'Premiações'!H$2:H$101))</f>
        <v/>
      </c>
      <c r="C104" s="8">
        <f>IF(A104="","",SUMIF('Premiações'!D$2:D$101,A104,'Premiações'!M$2:M$101))</f>
        <v/>
      </c>
      <c r="D104" s="7">
        <f>IF(A104="","",IF(B104=0,"Sem resultado",IF(C104&gt;0,"Com premiação","Sem premiação")))</f>
        <v/>
      </c>
    </row>
    <row r="105" ht="22" customHeight="1">
      <c r="A105" s="2" t="n"/>
      <c r="B105" s="12">
        <f>IF(A105="","",SUMIF('Premiações'!D$2:D$101,A105,'Premiações'!H$2:H$101))</f>
        <v/>
      </c>
      <c r="C105" s="12">
        <f>IF(A105="","",SUMIF('Premiações'!D$2:D$101,A105,'Premiações'!M$2:M$101))</f>
        <v/>
      </c>
      <c r="D105" s="11">
        <f>IF(A105="","",IF(B105=0,"Sem resultado",IF(C105&gt;0,"Com premiação","Sem premiação")))</f>
        <v/>
      </c>
    </row>
    <row r="106" ht="22" customHeight="1">
      <c r="A106" s="2" t="n"/>
      <c r="B106" s="8">
        <f>IF(A106="","",SUMIF('Premiações'!D$2:D$101,A106,'Premiações'!H$2:H$101))</f>
        <v/>
      </c>
      <c r="C106" s="8">
        <f>IF(A106="","",SUMIF('Premiações'!D$2:D$101,A106,'Premiações'!M$2:M$101))</f>
        <v/>
      </c>
      <c r="D106" s="7">
        <f>IF(A106="","",IF(B106=0,"Sem resultado",IF(C106&gt;0,"Com premiação","Sem premiação")))</f>
        <v/>
      </c>
    </row>
    <row r="107" ht="22" customHeight="1">
      <c r="A107" s="2" t="n"/>
      <c r="B107" s="12">
        <f>IF(A107="","",SUMIF('Premiações'!D$2:D$101,A107,'Premiações'!H$2:H$101))</f>
        <v/>
      </c>
      <c r="C107" s="12">
        <f>IF(A107="","",SUMIF('Premiações'!D$2:D$101,A107,'Premiações'!M$2:M$101))</f>
        <v/>
      </c>
      <c r="D107" s="11">
        <f>IF(A107="","",IF(B107=0,"Sem resultado",IF(C107&gt;0,"Com premiação","Sem premiação")))</f>
        <v/>
      </c>
    </row>
  </sheetData>
  <autoFilter ref="A7:D107"/>
  <mergeCells count="1">
    <mergeCell ref="A1:H1"/>
  </mergeCells>
  <conditionalFormatting sqref="C8:C107">
    <cfRule type="expression" priority="1" dxfId="1" stopIfTrue="1">
      <formula>$C8&gt;0</formula>
    </cfRule>
  </conditionalFormatting>
  <conditionalFormatting sqref="D8:D107">
    <cfRule type="expression" priority="2" dxfId="1" stopIfTrue="1">
      <formula>$D8="Com premiação"</formula>
    </cfRule>
    <cfRule type="expression" priority="3" dxfId="0" stopIfTrue="1">
      <formula>$D8="Sem premiação"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2026-08-27T23:59:24Z</dcterms:created>
  <dcterms:modified xmlns:dcterms="http://purl.org/dc/terms/" xmlns:xsi="http://www.w3.org/2001/XMLSchema-instance" xsi:type="dcterms:W3CDTF">2026-08-27T23:59:24Z</dcterms:modified>
</cp:coreProperties>
</file>