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e Treinamentos" sheetId="1" state="visible" r:id="rId1"/>
    <sheet xmlns:r="http://schemas.openxmlformats.org/officeDocument/2006/relationships" name="Colaboradores" sheetId="2" state="visible" r:id="rId2"/>
    <sheet xmlns:r="http://schemas.openxmlformats.org/officeDocument/2006/relationships" name="Indicadores" sheetId="3" state="visible" r:id="rId3"/>
  </sheets>
  <definedNames>
    <definedName name="_xlnm._FilterDatabase" localSheetId="0" hidden="1">'Registro de Treinamentos'!$A$3:$P$103</definedName>
    <definedName name="_xlnm._FilterDatabase" localSheetId="1" hidden="1">'Colaboradores'!$A$3:$F$103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R$ #.##0,00"/>
    <numFmt numFmtId="166" formatCode="0.0"/>
    <numFmt numFmtId="167" formatCode="DD/MM/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67" fontId="3" fillId="3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total por tema de treinamento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'Indicadores'!E3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'Indicadores'!$D$4:$D$103</f>
            </numRef>
          </cat>
          <val>
            <numRef>
              <f>'Indicadores'!$E$4:$E$103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Tema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 (R$)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2" customWidth="1" min="5" max="5"/>
    <col width="27" customWidth="1" min="6" max="6"/>
    <col width="15" customWidth="1" min="7" max="7"/>
    <col width="22" customWidth="1" min="8" max="8"/>
    <col width="10" customWidth="1" min="9" max="9"/>
    <col width="14" customWidth="1" min="10" max="10"/>
    <col width="17" customWidth="1" min="11" max="11"/>
    <col width="16" customWidth="1" min="12" max="12"/>
    <col width="16" customWidth="1" min="13" max="13"/>
    <col width="34" customWidth="1" min="14" max="14"/>
    <col width="19" customWidth="1" min="15" max="15"/>
    <col width="16" customWidth="1" min="16" max="16"/>
  </cols>
  <sheetData>
    <row r="1" ht="28" customHeight="1">
      <c r="A1" s="1" t="inlineStr">
        <is>
          <t>Controle de treinamentos e capacitação</t>
        </is>
      </c>
    </row>
    <row r="2"/>
    <row r="3" ht="34" customHeight="1">
      <c r="A3" s="2" t="inlineStr">
        <is>
          <t>ID do treinamento</t>
        </is>
      </c>
      <c r="B3" s="2" t="inlineStr">
        <is>
          <t>Data</t>
        </is>
      </c>
      <c r="C3" s="2" t="inlineStr">
        <is>
          <t>CNPJ</t>
        </is>
      </c>
      <c r="D3" s="2" t="inlineStr">
        <is>
          <t>Colaborador</t>
        </is>
      </c>
      <c r="E3" s="2" t="inlineStr">
        <is>
          <t>Cargo</t>
        </is>
      </c>
      <c r="F3" s="2" t="inlineStr">
        <is>
          <t>Tema do treinamento</t>
        </is>
      </c>
      <c r="G3" s="2" t="inlineStr">
        <is>
          <t>Modalidade</t>
        </is>
      </c>
      <c r="H3" s="2" t="inlineStr">
        <is>
          <t>Instrutor</t>
        </is>
      </c>
      <c r="I3" s="2" t="inlineStr">
        <is>
          <t>Horas</t>
        </is>
      </c>
      <c r="J3" s="2" t="inlineStr">
        <is>
          <t>Custo (R$)</t>
        </is>
      </c>
      <c r="K3" s="2" t="inlineStr">
        <is>
          <t>Nota de avaliação</t>
        </is>
      </c>
      <c r="L3" s="2" t="inlineStr">
        <is>
          <t>Status</t>
        </is>
      </c>
      <c r="M3" s="2" t="inlineStr">
        <is>
          <t>Próxima revisão</t>
        </is>
      </c>
      <c r="N3" s="2" t="inlineStr">
        <is>
          <t>Observações</t>
        </is>
      </c>
      <c r="O3" s="2" t="inlineStr">
        <is>
          <t>Status da revisão</t>
        </is>
      </c>
      <c r="P3" s="2" t="inlineStr">
        <is>
          <t>Custo por hora</t>
        </is>
      </c>
    </row>
    <row r="4">
      <c r="A4" s="3" t="inlineStr">
        <is>
          <t>TREI-2026-001</t>
        </is>
      </c>
      <c r="B4" s="19" t="n">
        <v>46027</v>
      </c>
      <c r="C4" s="3" t="inlineStr">
        <is>
          <t>12.345.678/0001-90</t>
        </is>
      </c>
      <c r="D4" s="5" t="inlineStr">
        <is>
          <t>Ana Paula Souza</t>
        </is>
      </c>
      <c r="E4" s="6">
        <f>IF(D4="","",IFERROR(VLOOKUP(D4,'Colaboradores'!$A$4:$F$103,3,FALSE),"Não cadastrado"))</f>
        <v/>
      </c>
      <c r="F4" s="5" t="inlineStr">
        <is>
          <t>Atendimento ao cliente</t>
        </is>
      </c>
      <c r="G4" s="3" t="inlineStr">
        <is>
          <t>Presencial</t>
        </is>
      </c>
      <c r="H4" s="5" t="inlineStr">
        <is>
          <t>Renata Alves</t>
        </is>
      </c>
      <c r="I4" s="3" t="n">
        <v>8</v>
      </c>
      <c r="J4" s="20" t="n">
        <v>350</v>
      </c>
      <c r="K4" s="21" t="n">
        <v>9.5</v>
      </c>
      <c r="L4" s="3" t="inlineStr">
        <is>
          <t>Concluído</t>
        </is>
      </c>
      <c r="M4" s="19" t="n">
        <v>46256</v>
      </c>
      <c r="N4" s="5" t="inlineStr">
        <is>
          <t>São Paulo/SP - simulação prática</t>
        </is>
      </c>
      <c r="O4" s="9">
        <f>IF(A4="","",IF(M4="","Sem data",IF(M4&lt;TODAY(),"Revisão vencida","Em dia")))</f>
        <v/>
      </c>
      <c r="P4" s="22">
        <f>IF(A4="","",IFERROR(J4/I4,0))</f>
        <v/>
      </c>
    </row>
    <row r="5">
      <c r="A5" s="3" t="inlineStr">
        <is>
          <t>TREI-2026-002</t>
        </is>
      </c>
      <c r="B5" s="19" t="n">
        <v>46071</v>
      </c>
      <c r="C5" s="3" t="inlineStr">
        <is>
          <t>23.456.789/0001-01</t>
        </is>
      </c>
      <c r="D5" s="5" t="inlineStr">
        <is>
          <t>Bruno Martins</t>
        </is>
      </c>
      <c r="E5" s="11">
        <f>IF(D5="","",IFERROR(VLOOKUP(D5,'Colaboradores'!$A$4:$F$103,3,FALSE),"Não cadastrado"))</f>
        <v/>
      </c>
      <c r="F5" s="5" t="inlineStr">
        <is>
          <t>Fluxo de caixa</t>
        </is>
      </c>
      <c r="G5" s="3" t="inlineStr">
        <is>
          <t>Online</t>
        </is>
      </c>
      <c r="H5" s="5" t="inlineStr">
        <is>
          <t>Marcos Lima</t>
        </is>
      </c>
      <c r="I5" s="3" t="n">
        <v>6</v>
      </c>
      <c r="J5" s="20" t="n">
        <v>280</v>
      </c>
      <c r="K5" s="21" t="n">
        <v>8.800000000000001</v>
      </c>
      <c r="L5" s="3" t="inlineStr">
        <is>
          <t>Concluído</t>
        </is>
      </c>
      <c r="M5" s="19" t="n">
        <v>46291</v>
      </c>
      <c r="N5" s="5" t="inlineStr">
        <is>
          <t>Campinas/SP - planilha financeira</t>
        </is>
      </c>
      <c r="O5" s="12">
        <f>IF(A5="","",IF(M5="","Sem data",IF(M5&lt;TODAY(),"Revisão vencida","Em dia")))</f>
        <v/>
      </c>
      <c r="P5" s="23">
        <f>IF(A5="","",IFERROR(J5/I5,0))</f>
        <v/>
      </c>
    </row>
    <row r="6">
      <c r="A6" s="3" t="inlineStr">
        <is>
          <t>TREI-2026-003</t>
        </is>
      </c>
      <c r="B6" s="19" t="n">
        <v>46093</v>
      </c>
      <c r="C6" s="3" t="inlineStr">
        <is>
          <t>34.567.890/0001-12</t>
        </is>
      </c>
      <c r="D6" s="5" t="inlineStr">
        <is>
          <t>Carla Oliveira</t>
        </is>
      </c>
      <c r="E6" s="6">
        <f>IF(D6="","",IFERROR(VLOOKUP(D6,'Colaboradores'!$A$4:$F$103,3,FALSE),"Não cadastrado"))</f>
        <v/>
      </c>
      <c r="F6" s="5" t="inlineStr">
        <is>
          <t>Técnicas de vendas</t>
        </is>
      </c>
      <c r="G6" s="3" t="inlineStr">
        <is>
          <t>Híbrido</t>
        </is>
      </c>
      <c r="H6" s="5" t="inlineStr">
        <is>
          <t>Patrícia Nunes</t>
        </is>
      </c>
      <c r="I6" s="3" t="n">
        <v>12</v>
      </c>
      <c r="J6" s="20" t="n">
        <v>850</v>
      </c>
      <c r="K6" s="21" t="n">
        <v>10</v>
      </c>
      <c r="L6" s="3" t="inlineStr">
        <is>
          <t>Concluído</t>
        </is>
      </c>
      <c r="M6" s="19" t="n">
        <v>46321</v>
      </c>
      <c r="N6" s="5" t="inlineStr">
        <is>
          <t>Belo Horizonte/MG - abordagem consultiva</t>
        </is>
      </c>
      <c r="O6" s="9">
        <f>IF(A6="","",IF(M6="","Sem data",IF(M6&lt;TODAY(),"Revisão vencida","Em dia")))</f>
        <v/>
      </c>
      <c r="P6" s="22">
        <f>IF(A6="","",IFERROR(J6/I6,0))</f>
        <v/>
      </c>
    </row>
    <row r="7">
      <c r="A7" s="3" t="inlineStr">
        <is>
          <t>TREI-2026-004</t>
        </is>
      </c>
      <c r="B7" s="19" t="n">
        <v>46119</v>
      </c>
      <c r="C7" s="3" t="inlineStr">
        <is>
          <t>45.678.901/0001-23</t>
        </is>
      </c>
      <c r="D7" s="5" t="inlineStr">
        <is>
          <t>Diego Santos</t>
        </is>
      </c>
      <c r="E7" s="11">
        <f>IF(D7="","",IFERROR(VLOOKUP(D7,'Colaboradores'!$A$4:$F$103,3,FALSE),"Não cadastrado"))</f>
        <v/>
      </c>
      <c r="F7" s="5" t="inlineStr">
        <is>
          <t>Gestão de estoque</t>
        </is>
      </c>
      <c r="G7" s="3" t="inlineStr">
        <is>
          <t>Presencial</t>
        </is>
      </c>
      <c r="H7" s="5" t="inlineStr">
        <is>
          <t>Rogério Silva</t>
        </is>
      </c>
      <c r="I7" s="3" t="n">
        <v>10</v>
      </c>
      <c r="J7" s="20" t="n">
        <v>420</v>
      </c>
      <c r="K7" s="21" t="n">
        <v>8.199999999999999</v>
      </c>
      <c r="L7" s="3" t="inlineStr">
        <is>
          <t>Em andamento</t>
        </is>
      </c>
      <c r="M7" s="19" t="n"/>
      <c r="N7" s="5" t="inlineStr">
        <is>
          <t>Curitiba/PR - inventário e reposição</t>
        </is>
      </c>
      <c r="O7" s="12">
        <f>IF(A7="","",IF(M7="","Sem data",IF(M7&lt;TODAY(),"Revisão vencida","Em dia")))</f>
        <v/>
      </c>
      <c r="P7" s="23">
        <f>IF(A7="","",IFERROR(J7/I7,0))</f>
        <v/>
      </c>
    </row>
    <row r="8">
      <c r="A8" s="3" t="inlineStr">
        <is>
          <t>TREI-2026-005</t>
        </is>
      </c>
      <c r="B8" s="19" t="n">
        <v>46163</v>
      </c>
      <c r="C8" s="3" t="inlineStr">
        <is>
          <t>56.789.012/0001-34</t>
        </is>
      </c>
      <c r="D8" s="5" t="inlineStr">
        <is>
          <t>Juliana Ferreira</t>
        </is>
      </c>
      <c r="E8" s="6">
        <f>IF(D8="","",IFERROR(VLOOKUP(D8,'Colaboradores'!$A$4:$F$103,3,FALSE),"Não cadastrado"))</f>
        <v/>
      </c>
      <c r="F8" s="5" t="inlineStr">
        <is>
          <t>Marketing digital</t>
        </is>
      </c>
      <c r="G8" s="3" t="inlineStr">
        <is>
          <t>Online</t>
        </is>
      </c>
      <c r="H8" s="5" t="inlineStr">
        <is>
          <t>Camila Rocha</t>
        </is>
      </c>
      <c r="I8" s="3" t="n">
        <v>16</v>
      </c>
      <c r="J8" s="20" t="n">
        <v>650</v>
      </c>
      <c r="K8" s="21" t="n">
        <v>9.699999999999999</v>
      </c>
      <c r="L8" s="3" t="inlineStr">
        <is>
          <t>Concluído</t>
        </is>
      </c>
      <c r="M8" s="19" t="n">
        <v>46275</v>
      </c>
      <c r="N8" s="5" t="inlineStr">
        <is>
          <t>Recife/PE - campanhas em redes sociais</t>
        </is>
      </c>
      <c r="O8" s="9">
        <f>IF(A8="","",IF(M8="","Sem data",IF(M8&lt;TODAY(),"Revisão vencida","Em dia")))</f>
        <v/>
      </c>
      <c r="P8" s="22">
        <f>IF(A8="","",IFERROR(J8/I8,0))</f>
        <v/>
      </c>
    </row>
    <row r="9">
      <c r="A9" s="3" t="inlineStr">
        <is>
          <t>TREI-2026-006</t>
        </is>
      </c>
      <c r="B9" s="19" t="n">
        <v>46188</v>
      </c>
      <c r="C9" s="3" t="inlineStr">
        <is>
          <t>67.890.123/0001-45</t>
        </is>
      </c>
      <c r="D9" s="5" t="inlineStr">
        <is>
          <t>Lucas Almeida</t>
        </is>
      </c>
      <c r="E9" s="11">
        <f>IF(D9="","",IFERROR(VLOOKUP(D9,'Colaboradores'!$A$4:$F$103,3,FALSE),"Não cadastrado"))</f>
        <v/>
      </c>
      <c r="F9" s="5" t="inlineStr">
        <is>
          <t>Segurança do trabalho</t>
        </is>
      </c>
      <c r="G9" s="3" t="inlineStr">
        <is>
          <t>Presencial</t>
        </is>
      </c>
      <c r="H9" s="5" t="inlineStr">
        <is>
          <t>Eduardo Costa</t>
        </is>
      </c>
      <c r="I9" s="3" t="n">
        <v>8</v>
      </c>
      <c r="J9" s="20" t="n">
        <v>500</v>
      </c>
      <c r="K9" s="21" t="n">
        <v>8.5</v>
      </c>
      <c r="L9" s="3" t="inlineStr">
        <is>
          <t>Concluído</t>
        </is>
      </c>
      <c r="M9" s="19" t="n">
        <v>46366</v>
      </c>
      <c r="N9" s="5" t="inlineStr">
        <is>
          <t>Salvador/BA - procedimentos operacionais</t>
        </is>
      </c>
      <c r="O9" s="12">
        <f>IF(A9="","",IF(M9="","Sem data",IF(M9&lt;TODAY(),"Revisão vencida","Em dia")))</f>
        <v/>
      </c>
      <c r="P9" s="23">
        <f>IF(A9="","",IFERROR(J9/I9,0))</f>
        <v/>
      </c>
    </row>
    <row r="10">
      <c r="A10" s="3" t="inlineStr">
        <is>
          <t>TREI-2026-007</t>
        </is>
      </c>
      <c r="B10" s="19" t="n">
        <v>46203</v>
      </c>
      <c r="C10" s="3" t="inlineStr">
        <is>
          <t>78.901.234/0001-56</t>
        </is>
      </c>
      <c r="D10" s="5" t="inlineStr">
        <is>
          <t>Maria Clara Reis</t>
        </is>
      </c>
      <c r="E10" s="6">
        <f>IF(D10="","",IFERROR(VLOOKUP(D10,'Colaboradores'!$A$4:$F$103,3,FALSE),"Não cadastrado"))</f>
        <v/>
      </c>
      <c r="F10" s="5" t="inlineStr">
        <is>
          <t>Emissão de nota fiscal</t>
        </is>
      </c>
      <c r="G10" s="3" t="inlineStr">
        <is>
          <t>Online</t>
        </is>
      </c>
      <c r="H10" s="5" t="inlineStr">
        <is>
          <t>Fernanda Melo</t>
        </is>
      </c>
      <c r="I10" s="3" t="n">
        <v>4</v>
      </c>
      <c r="J10" s="20" t="n">
        <v>0</v>
      </c>
      <c r="K10" s="21" t="n">
        <v>9</v>
      </c>
      <c r="L10" s="3" t="inlineStr">
        <is>
          <t>Concluído</t>
        </is>
      </c>
      <c r="M10" s="19" t="n">
        <v>46284</v>
      </c>
      <c r="N10" s="5" t="inlineStr">
        <is>
          <t>São Paulo/SP - sistema de faturamento</t>
        </is>
      </c>
      <c r="O10" s="9">
        <f>IF(A10="","",IF(M10="","Sem data",IF(M10&lt;TODAY(),"Revisão vencida","Em dia")))</f>
        <v/>
      </c>
      <c r="P10" s="22">
        <f>IF(A10="","",IFERROR(J10/I10,0))</f>
        <v/>
      </c>
    </row>
    <row r="11">
      <c r="A11" s="3" t="inlineStr">
        <is>
          <t>TREI-2026-008</t>
        </is>
      </c>
      <c r="B11" s="19" t="n">
        <v>46212</v>
      </c>
      <c r="C11" s="3" t="inlineStr">
        <is>
          <t>89.012.345/0001-67</t>
        </is>
      </c>
      <c r="D11" s="5" t="inlineStr">
        <is>
          <t>Pedro Henrique</t>
        </is>
      </c>
      <c r="E11" s="11">
        <f>IF(D11="","",IFERROR(VLOOKUP(D11,'Colaboradores'!$A$4:$F$103,3,FALSE),"Não cadastrado"))</f>
        <v/>
      </c>
      <c r="F11" s="5" t="inlineStr">
        <is>
          <t>LGPD</t>
        </is>
      </c>
      <c r="G11" s="3" t="inlineStr">
        <is>
          <t>Híbrido</t>
        </is>
      </c>
      <c r="H11" s="5" t="inlineStr">
        <is>
          <t>Aline Freitas</t>
        </is>
      </c>
      <c r="I11" s="3" t="n">
        <v>6</v>
      </c>
      <c r="J11" s="20" t="n">
        <v>320</v>
      </c>
      <c r="K11" s="21" t="n">
        <v>7.5</v>
      </c>
      <c r="L11" s="3" t="inlineStr">
        <is>
          <t>Concluído</t>
        </is>
      </c>
      <c r="M11" s="19" t="n">
        <v>46236</v>
      </c>
      <c r="N11" s="5" t="inlineStr">
        <is>
          <t>Campinas/SP - proteção de dados</t>
        </is>
      </c>
      <c r="O11" s="12">
        <f>IF(A11="","",IF(M11="","Sem data",IF(M11&lt;TODAY(),"Revisão vencida","Em dia")))</f>
        <v/>
      </c>
      <c r="P11" s="23">
        <f>IF(A11="","",IFERROR(J11/I11,0))</f>
        <v/>
      </c>
    </row>
    <row r="12">
      <c r="A12" s="3" t="inlineStr">
        <is>
          <t>TREI-2026-009</t>
        </is>
      </c>
      <c r="B12" s="19" t="n">
        <v>46239</v>
      </c>
      <c r="C12" s="3" t="inlineStr">
        <is>
          <t>10.234.567/0001-78</t>
        </is>
      </c>
      <c r="D12" s="5" t="inlineStr">
        <is>
          <t>Rafael Costa</t>
        </is>
      </c>
      <c r="E12" s="6">
        <f>IF(D12="","",IFERROR(VLOOKUP(D12,'Colaboradores'!$A$4:$F$103,3,FALSE),"Não cadastrado"))</f>
        <v/>
      </c>
      <c r="F12" s="5" t="inlineStr">
        <is>
          <t>Gestão de estoque</t>
        </is>
      </c>
      <c r="G12" s="3" t="inlineStr">
        <is>
          <t>Presencial</t>
        </is>
      </c>
      <c r="H12" s="5" t="inlineStr">
        <is>
          <t>Rogério Silva</t>
        </is>
      </c>
      <c r="I12" s="3" t="n">
        <v>4</v>
      </c>
      <c r="J12" s="20" t="n">
        <v>180</v>
      </c>
      <c r="K12" s="21" t="n">
        <v>8</v>
      </c>
      <c r="L12" s="3" t="inlineStr">
        <is>
          <t>Agendado</t>
        </is>
      </c>
      <c r="M12" s="19" t="n">
        <v>46396</v>
      </c>
      <c r="N12" s="5" t="inlineStr">
        <is>
          <t>Curitiba/PR - conferência de mercadorias</t>
        </is>
      </c>
      <c r="O12" s="9">
        <f>IF(A12="","",IF(M12="","Sem data",IF(M12&lt;TODAY(),"Revisão vencida","Em dia")))</f>
        <v/>
      </c>
      <c r="P12" s="22">
        <f>IF(A12="","",IFERROR(J12/I12,0))</f>
        <v/>
      </c>
    </row>
    <row r="13">
      <c r="A13" s="3" t="inlineStr">
        <is>
          <t>TREI-2026-010</t>
        </is>
      </c>
      <c r="B13" s="19" t="n">
        <v>46262</v>
      </c>
      <c r="C13" s="3" t="inlineStr">
        <is>
          <t>11.345.678/0001-89</t>
        </is>
      </c>
      <c r="D13" s="5" t="inlineStr">
        <is>
          <t>Fernanda Lima</t>
        </is>
      </c>
      <c r="E13" s="11">
        <f>IF(D13="","",IFERROR(VLOOKUP(D13,'Colaboradores'!$A$4:$F$103,3,FALSE),"Não cadastrado"))</f>
        <v/>
      </c>
      <c r="F13" s="5" t="inlineStr">
        <is>
          <t>Fluxo de caixa</t>
        </is>
      </c>
      <c r="G13" s="3" t="inlineStr">
        <is>
          <t>Online</t>
        </is>
      </c>
      <c r="H13" s="5" t="inlineStr">
        <is>
          <t>Marcos Lima</t>
        </is>
      </c>
      <c r="I13" s="3" t="n">
        <v>2</v>
      </c>
      <c r="J13" s="20" t="n">
        <v>150</v>
      </c>
      <c r="K13" s="21" t="n">
        <v>8.6</v>
      </c>
      <c r="L13" s="3" t="inlineStr">
        <is>
          <t>Cancelado</t>
        </is>
      </c>
      <c r="M13" s="19" t="n">
        <v>46301</v>
      </c>
      <c r="N13" s="5" t="inlineStr">
        <is>
          <t>Belo Horizonte/MG - reagendar com instrutor</t>
        </is>
      </c>
      <c r="O13" s="12">
        <f>IF(A13="","",IF(M13="","Sem data",IF(M13&lt;TODAY(),"Revisão vencida","Em dia")))</f>
        <v/>
      </c>
      <c r="P13" s="23">
        <f>IF(A13="","",IFERROR(J13/I13,0))</f>
        <v/>
      </c>
    </row>
    <row r="14">
      <c r="A14" s="3" t="n"/>
      <c r="B14" s="19" t="n"/>
      <c r="C14" s="3" t="n"/>
      <c r="D14" s="5" t="n"/>
      <c r="E14" s="6">
        <f>IF(D14="","",IFERROR(VLOOKUP(D14,'Colaboradores'!$A$4:$F$103,3,FALSE),"Não cadastrado"))</f>
        <v/>
      </c>
      <c r="F14" s="5" t="n"/>
      <c r="G14" s="3" t="n"/>
      <c r="H14" s="5" t="n"/>
      <c r="I14" s="3" t="n"/>
      <c r="J14" s="20" t="n"/>
      <c r="K14" s="21" t="n"/>
      <c r="L14" s="3" t="n"/>
      <c r="M14" s="19" t="n"/>
      <c r="N14" s="5" t="n"/>
      <c r="O14" s="9">
        <f>IF(A14="","",IF(M14="","Sem data",IF(M14&lt;TODAY(),"Revisão vencida","Em dia")))</f>
        <v/>
      </c>
      <c r="P14" s="22">
        <f>IF(A14="","",IFERROR(J14/I14,0))</f>
        <v/>
      </c>
    </row>
    <row r="15">
      <c r="A15" s="3" t="n"/>
      <c r="B15" s="19" t="n"/>
      <c r="C15" s="3" t="n"/>
      <c r="D15" s="5" t="n"/>
      <c r="E15" s="11">
        <f>IF(D15="","",IFERROR(VLOOKUP(D15,'Colaboradores'!$A$4:$F$103,3,FALSE),"Não cadastrado"))</f>
        <v/>
      </c>
      <c r="F15" s="5" t="n"/>
      <c r="G15" s="3" t="n"/>
      <c r="H15" s="5" t="n"/>
      <c r="I15" s="3" t="n"/>
      <c r="J15" s="20" t="n"/>
      <c r="K15" s="21" t="n"/>
      <c r="L15" s="3" t="n"/>
      <c r="M15" s="19" t="n"/>
      <c r="N15" s="5" t="n"/>
      <c r="O15" s="12">
        <f>IF(A15="","",IF(M15="","Sem data",IF(M15&lt;TODAY(),"Revisão vencida","Em dia")))</f>
        <v/>
      </c>
      <c r="P15" s="23">
        <f>IF(A15="","",IFERROR(J15/I15,0))</f>
        <v/>
      </c>
    </row>
    <row r="16">
      <c r="A16" s="3" t="n"/>
      <c r="B16" s="19" t="n"/>
      <c r="C16" s="3" t="n"/>
      <c r="D16" s="5" t="n"/>
      <c r="E16" s="6">
        <f>IF(D16="","",IFERROR(VLOOKUP(D16,'Colaboradores'!$A$4:$F$103,3,FALSE),"Não cadastrado"))</f>
        <v/>
      </c>
      <c r="F16" s="5" t="n"/>
      <c r="G16" s="3" t="n"/>
      <c r="H16" s="5" t="n"/>
      <c r="I16" s="3" t="n"/>
      <c r="J16" s="20" t="n"/>
      <c r="K16" s="21" t="n"/>
      <c r="L16" s="3" t="n"/>
      <c r="M16" s="19" t="n"/>
      <c r="N16" s="5" t="n"/>
      <c r="O16" s="9">
        <f>IF(A16="","",IF(M16="","Sem data",IF(M16&lt;TODAY(),"Revisão vencida","Em dia")))</f>
        <v/>
      </c>
      <c r="P16" s="22">
        <f>IF(A16="","",IFERROR(J16/I16,0))</f>
        <v/>
      </c>
    </row>
    <row r="17">
      <c r="A17" s="3" t="n"/>
      <c r="B17" s="19" t="n"/>
      <c r="C17" s="3" t="n"/>
      <c r="D17" s="5" t="n"/>
      <c r="E17" s="11">
        <f>IF(D17="","",IFERROR(VLOOKUP(D17,'Colaboradores'!$A$4:$F$103,3,FALSE),"Não cadastrado"))</f>
        <v/>
      </c>
      <c r="F17" s="5" t="n"/>
      <c r="G17" s="3" t="n"/>
      <c r="H17" s="5" t="n"/>
      <c r="I17" s="3" t="n"/>
      <c r="J17" s="20" t="n"/>
      <c r="K17" s="21" t="n"/>
      <c r="L17" s="3" t="n"/>
      <c r="M17" s="19" t="n"/>
      <c r="N17" s="5" t="n"/>
      <c r="O17" s="12">
        <f>IF(A17="","",IF(M17="","Sem data",IF(M17&lt;TODAY(),"Revisão vencida","Em dia")))</f>
        <v/>
      </c>
      <c r="P17" s="23">
        <f>IF(A17="","",IFERROR(J17/I17,0))</f>
        <v/>
      </c>
    </row>
    <row r="18">
      <c r="A18" s="3" t="n"/>
      <c r="B18" s="19" t="n"/>
      <c r="C18" s="3" t="n"/>
      <c r="D18" s="5" t="n"/>
      <c r="E18" s="6">
        <f>IF(D18="","",IFERROR(VLOOKUP(D18,'Colaboradores'!$A$4:$F$103,3,FALSE),"Não cadastrado"))</f>
        <v/>
      </c>
      <c r="F18" s="5" t="n"/>
      <c r="G18" s="3" t="n"/>
      <c r="H18" s="5" t="n"/>
      <c r="I18" s="3" t="n"/>
      <c r="J18" s="20" t="n"/>
      <c r="K18" s="21" t="n"/>
      <c r="L18" s="3" t="n"/>
      <c r="M18" s="19" t="n"/>
      <c r="N18" s="5" t="n"/>
      <c r="O18" s="9">
        <f>IF(A18="","",IF(M18="","Sem data",IF(M18&lt;TODAY(),"Revisão vencida","Em dia")))</f>
        <v/>
      </c>
      <c r="P18" s="22">
        <f>IF(A18="","",IFERROR(J18/I18,0))</f>
        <v/>
      </c>
    </row>
    <row r="19">
      <c r="A19" s="3" t="n"/>
      <c r="B19" s="19" t="n"/>
      <c r="C19" s="3" t="n"/>
      <c r="D19" s="5" t="n"/>
      <c r="E19" s="11">
        <f>IF(D19="","",IFERROR(VLOOKUP(D19,'Colaboradores'!$A$4:$F$103,3,FALSE),"Não cadastrado"))</f>
        <v/>
      </c>
      <c r="F19" s="5" t="n"/>
      <c r="G19" s="3" t="n"/>
      <c r="H19" s="5" t="n"/>
      <c r="I19" s="3" t="n"/>
      <c r="J19" s="20" t="n"/>
      <c r="K19" s="21" t="n"/>
      <c r="L19" s="3" t="n"/>
      <c r="M19" s="19" t="n"/>
      <c r="N19" s="5" t="n"/>
      <c r="O19" s="12">
        <f>IF(A19="","",IF(M19="","Sem data",IF(M19&lt;TODAY(),"Revisão vencida","Em dia")))</f>
        <v/>
      </c>
      <c r="P19" s="23">
        <f>IF(A19="","",IFERROR(J19/I19,0))</f>
        <v/>
      </c>
    </row>
    <row r="20">
      <c r="A20" s="3" t="n"/>
      <c r="B20" s="19" t="n"/>
      <c r="C20" s="3" t="n"/>
      <c r="D20" s="5" t="n"/>
      <c r="E20" s="6">
        <f>IF(D20="","",IFERROR(VLOOKUP(D20,'Colaboradores'!$A$4:$F$103,3,FALSE),"Não cadastrado"))</f>
        <v/>
      </c>
      <c r="F20" s="5" t="n"/>
      <c r="G20" s="3" t="n"/>
      <c r="H20" s="5" t="n"/>
      <c r="I20" s="3" t="n"/>
      <c r="J20" s="20" t="n"/>
      <c r="K20" s="21" t="n"/>
      <c r="L20" s="3" t="n"/>
      <c r="M20" s="19" t="n"/>
      <c r="N20" s="5" t="n"/>
      <c r="O20" s="9">
        <f>IF(A20="","",IF(M20="","Sem data",IF(M20&lt;TODAY(),"Revisão vencida","Em dia")))</f>
        <v/>
      </c>
      <c r="P20" s="22">
        <f>IF(A20="","",IFERROR(J20/I20,0))</f>
        <v/>
      </c>
    </row>
    <row r="21">
      <c r="A21" s="3" t="n"/>
      <c r="B21" s="19" t="n"/>
      <c r="C21" s="3" t="n"/>
      <c r="D21" s="5" t="n"/>
      <c r="E21" s="11">
        <f>IF(D21="","",IFERROR(VLOOKUP(D21,'Colaboradores'!$A$4:$F$103,3,FALSE),"Não cadastrado"))</f>
        <v/>
      </c>
      <c r="F21" s="5" t="n"/>
      <c r="G21" s="3" t="n"/>
      <c r="H21" s="5" t="n"/>
      <c r="I21" s="3" t="n"/>
      <c r="J21" s="20" t="n"/>
      <c r="K21" s="21" t="n"/>
      <c r="L21" s="3" t="n"/>
      <c r="M21" s="19" t="n"/>
      <c r="N21" s="5" t="n"/>
      <c r="O21" s="12">
        <f>IF(A21="","",IF(M21="","Sem data",IF(M21&lt;TODAY(),"Revisão vencida","Em dia")))</f>
        <v/>
      </c>
      <c r="P21" s="23">
        <f>IF(A21="","",IFERROR(J21/I21,0))</f>
        <v/>
      </c>
    </row>
    <row r="22">
      <c r="A22" s="3" t="n"/>
      <c r="B22" s="19" t="n"/>
      <c r="C22" s="3" t="n"/>
      <c r="D22" s="5" t="n"/>
      <c r="E22" s="6">
        <f>IF(D22="","",IFERROR(VLOOKUP(D22,'Colaboradores'!$A$4:$F$103,3,FALSE),"Não cadastrado"))</f>
        <v/>
      </c>
      <c r="F22" s="5" t="n"/>
      <c r="G22" s="3" t="n"/>
      <c r="H22" s="5" t="n"/>
      <c r="I22" s="3" t="n"/>
      <c r="J22" s="20" t="n"/>
      <c r="K22" s="21" t="n"/>
      <c r="L22" s="3" t="n"/>
      <c r="M22" s="19" t="n"/>
      <c r="N22" s="5" t="n"/>
      <c r="O22" s="9">
        <f>IF(A22="","",IF(M22="","Sem data",IF(M22&lt;TODAY(),"Revisão vencida","Em dia")))</f>
        <v/>
      </c>
      <c r="P22" s="22">
        <f>IF(A22="","",IFERROR(J22/I22,0))</f>
        <v/>
      </c>
    </row>
    <row r="23">
      <c r="A23" s="3" t="n"/>
      <c r="B23" s="19" t="n"/>
      <c r="C23" s="3" t="n"/>
      <c r="D23" s="5" t="n"/>
      <c r="E23" s="11">
        <f>IF(D23="","",IFERROR(VLOOKUP(D23,'Colaboradores'!$A$4:$F$103,3,FALSE),"Não cadastrado"))</f>
        <v/>
      </c>
      <c r="F23" s="5" t="n"/>
      <c r="G23" s="3" t="n"/>
      <c r="H23" s="5" t="n"/>
      <c r="I23" s="3" t="n"/>
      <c r="J23" s="20" t="n"/>
      <c r="K23" s="21" t="n"/>
      <c r="L23" s="3" t="n"/>
      <c r="M23" s="19" t="n"/>
      <c r="N23" s="5" t="n"/>
      <c r="O23" s="12">
        <f>IF(A23="","",IF(M23="","Sem data",IF(M23&lt;TODAY(),"Revisão vencida","Em dia")))</f>
        <v/>
      </c>
      <c r="P23" s="23">
        <f>IF(A23="","",IFERROR(J23/I23,0))</f>
        <v/>
      </c>
    </row>
    <row r="24">
      <c r="A24" s="3" t="n"/>
      <c r="B24" s="19" t="n"/>
      <c r="C24" s="3" t="n"/>
      <c r="D24" s="5" t="n"/>
      <c r="E24" s="6">
        <f>IF(D24="","",IFERROR(VLOOKUP(D24,'Colaboradores'!$A$4:$F$103,3,FALSE),"Não cadastrado"))</f>
        <v/>
      </c>
      <c r="F24" s="5" t="n"/>
      <c r="G24" s="3" t="n"/>
      <c r="H24" s="5" t="n"/>
      <c r="I24" s="3" t="n"/>
      <c r="J24" s="20" t="n"/>
      <c r="K24" s="21" t="n"/>
      <c r="L24" s="3" t="n"/>
      <c r="M24" s="19" t="n"/>
      <c r="N24" s="5" t="n"/>
      <c r="O24" s="9">
        <f>IF(A24="","",IF(M24="","Sem data",IF(M24&lt;TODAY(),"Revisão vencida","Em dia")))</f>
        <v/>
      </c>
      <c r="P24" s="22">
        <f>IF(A24="","",IFERROR(J24/I24,0))</f>
        <v/>
      </c>
    </row>
    <row r="25">
      <c r="A25" s="3" t="n"/>
      <c r="B25" s="19" t="n"/>
      <c r="C25" s="3" t="n"/>
      <c r="D25" s="5" t="n"/>
      <c r="E25" s="11">
        <f>IF(D25="","",IFERROR(VLOOKUP(D25,'Colaboradores'!$A$4:$F$103,3,FALSE),"Não cadastrado"))</f>
        <v/>
      </c>
      <c r="F25" s="5" t="n"/>
      <c r="G25" s="3" t="n"/>
      <c r="H25" s="5" t="n"/>
      <c r="I25" s="3" t="n"/>
      <c r="J25" s="20" t="n"/>
      <c r="K25" s="21" t="n"/>
      <c r="L25" s="3" t="n"/>
      <c r="M25" s="19" t="n"/>
      <c r="N25" s="5" t="n"/>
      <c r="O25" s="12">
        <f>IF(A25="","",IF(M25="","Sem data",IF(M25&lt;TODAY(),"Revisão vencida","Em dia")))</f>
        <v/>
      </c>
      <c r="P25" s="23">
        <f>IF(A25="","",IFERROR(J25/I25,0))</f>
        <v/>
      </c>
    </row>
    <row r="26">
      <c r="A26" s="3" t="n"/>
      <c r="B26" s="19" t="n"/>
      <c r="C26" s="3" t="n"/>
      <c r="D26" s="5" t="n"/>
      <c r="E26" s="6">
        <f>IF(D26="","",IFERROR(VLOOKUP(D26,'Colaboradores'!$A$4:$F$103,3,FALSE),"Não cadastrado"))</f>
        <v/>
      </c>
      <c r="F26" s="5" t="n"/>
      <c r="G26" s="3" t="n"/>
      <c r="H26" s="5" t="n"/>
      <c r="I26" s="3" t="n"/>
      <c r="J26" s="20" t="n"/>
      <c r="K26" s="21" t="n"/>
      <c r="L26" s="3" t="n"/>
      <c r="M26" s="19" t="n"/>
      <c r="N26" s="5" t="n"/>
      <c r="O26" s="9">
        <f>IF(A26="","",IF(M26="","Sem data",IF(M26&lt;TODAY(),"Revisão vencida","Em dia")))</f>
        <v/>
      </c>
      <c r="P26" s="22">
        <f>IF(A26="","",IFERROR(J26/I26,0))</f>
        <v/>
      </c>
    </row>
    <row r="27">
      <c r="A27" s="3" t="n"/>
      <c r="B27" s="19" t="n"/>
      <c r="C27" s="3" t="n"/>
      <c r="D27" s="5" t="n"/>
      <c r="E27" s="11">
        <f>IF(D27="","",IFERROR(VLOOKUP(D27,'Colaboradores'!$A$4:$F$103,3,FALSE),"Não cadastrado"))</f>
        <v/>
      </c>
      <c r="F27" s="5" t="n"/>
      <c r="G27" s="3" t="n"/>
      <c r="H27" s="5" t="n"/>
      <c r="I27" s="3" t="n"/>
      <c r="J27" s="20" t="n"/>
      <c r="K27" s="21" t="n"/>
      <c r="L27" s="3" t="n"/>
      <c r="M27" s="19" t="n"/>
      <c r="N27" s="5" t="n"/>
      <c r="O27" s="12">
        <f>IF(A27="","",IF(M27="","Sem data",IF(M27&lt;TODAY(),"Revisão vencida","Em dia")))</f>
        <v/>
      </c>
      <c r="P27" s="23">
        <f>IF(A27="","",IFERROR(J27/I27,0))</f>
        <v/>
      </c>
    </row>
    <row r="28">
      <c r="A28" s="3" t="n"/>
      <c r="B28" s="19" t="n"/>
      <c r="C28" s="3" t="n"/>
      <c r="D28" s="5" t="n"/>
      <c r="E28" s="6">
        <f>IF(D28="","",IFERROR(VLOOKUP(D28,'Colaboradores'!$A$4:$F$103,3,FALSE),"Não cadastrado"))</f>
        <v/>
      </c>
      <c r="F28" s="5" t="n"/>
      <c r="G28" s="3" t="n"/>
      <c r="H28" s="5" t="n"/>
      <c r="I28" s="3" t="n"/>
      <c r="J28" s="20" t="n"/>
      <c r="K28" s="21" t="n"/>
      <c r="L28" s="3" t="n"/>
      <c r="M28" s="19" t="n"/>
      <c r="N28" s="5" t="n"/>
      <c r="O28" s="9">
        <f>IF(A28="","",IF(M28="","Sem data",IF(M28&lt;TODAY(),"Revisão vencida","Em dia")))</f>
        <v/>
      </c>
      <c r="P28" s="22">
        <f>IF(A28="","",IFERROR(J28/I28,0))</f>
        <v/>
      </c>
    </row>
    <row r="29">
      <c r="A29" s="3" t="n"/>
      <c r="B29" s="19" t="n"/>
      <c r="C29" s="3" t="n"/>
      <c r="D29" s="5" t="n"/>
      <c r="E29" s="11">
        <f>IF(D29="","",IFERROR(VLOOKUP(D29,'Colaboradores'!$A$4:$F$103,3,FALSE),"Não cadastrado"))</f>
        <v/>
      </c>
      <c r="F29" s="5" t="n"/>
      <c r="G29" s="3" t="n"/>
      <c r="H29" s="5" t="n"/>
      <c r="I29" s="3" t="n"/>
      <c r="J29" s="20" t="n"/>
      <c r="K29" s="21" t="n"/>
      <c r="L29" s="3" t="n"/>
      <c r="M29" s="19" t="n"/>
      <c r="N29" s="5" t="n"/>
      <c r="O29" s="12">
        <f>IF(A29="","",IF(M29="","Sem data",IF(M29&lt;TODAY(),"Revisão vencida","Em dia")))</f>
        <v/>
      </c>
      <c r="P29" s="23">
        <f>IF(A29="","",IFERROR(J29/I29,0))</f>
        <v/>
      </c>
    </row>
    <row r="30">
      <c r="A30" s="3" t="n"/>
      <c r="B30" s="19" t="n"/>
      <c r="C30" s="3" t="n"/>
      <c r="D30" s="5" t="n"/>
      <c r="E30" s="6">
        <f>IF(D30="","",IFERROR(VLOOKUP(D30,'Colaboradores'!$A$4:$F$103,3,FALSE),"Não cadastrado"))</f>
        <v/>
      </c>
      <c r="F30" s="5" t="n"/>
      <c r="G30" s="3" t="n"/>
      <c r="H30" s="5" t="n"/>
      <c r="I30" s="3" t="n"/>
      <c r="J30" s="20" t="n"/>
      <c r="K30" s="21" t="n"/>
      <c r="L30" s="3" t="n"/>
      <c r="M30" s="19" t="n"/>
      <c r="N30" s="5" t="n"/>
      <c r="O30" s="9">
        <f>IF(A30="","",IF(M30="","Sem data",IF(M30&lt;TODAY(),"Revisão vencida","Em dia")))</f>
        <v/>
      </c>
      <c r="P30" s="22">
        <f>IF(A30="","",IFERROR(J30/I30,0))</f>
        <v/>
      </c>
    </row>
    <row r="31">
      <c r="A31" s="3" t="n"/>
      <c r="B31" s="19" t="n"/>
      <c r="C31" s="3" t="n"/>
      <c r="D31" s="5" t="n"/>
      <c r="E31" s="11">
        <f>IF(D31="","",IFERROR(VLOOKUP(D31,'Colaboradores'!$A$4:$F$103,3,FALSE),"Não cadastrado"))</f>
        <v/>
      </c>
      <c r="F31" s="5" t="n"/>
      <c r="G31" s="3" t="n"/>
      <c r="H31" s="5" t="n"/>
      <c r="I31" s="3" t="n"/>
      <c r="J31" s="20" t="n"/>
      <c r="K31" s="21" t="n"/>
      <c r="L31" s="3" t="n"/>
      <c r="M31" s="19" t="n"/>
      <c r="N31" s="5" t="n"/>
      <c r="O31" s="12">
        <f>IF(A31="","",IF(M31="","Sem data",IF(M31&lt;TODAY(),"Revisão vencida","Em dia")))</f>
        <v/>
      </c>
      <c r="P31" s="23">
        <f>IF(A31="","",IFERROR(J31/I31,0))</f>
        <v/>
      </c>
    </row>
    <row r="32">
      <c r="A32" s="3" t="n"/>
      <c r="B32" s="19" t="n"/>
      <c r="C32" s="3" t="n"/>
      <c r="D32" s="5" t="n"/>
      <c r="E32" s="6">
        <f>IF(D32="","",IFERROR(VLOOKUP(D32,'Colaboradores'!$A$4:$F$103,3,FALSE),"Não cadastrado"))</f>
        <v/>
      </c>
      <c r="F32" s="5" t="n"/>
      <c r="G32" s="3" t="n"/>
      <c r="H32" s="5" t="n"/>
      <c r="I32" s="3" t="n"/>
      <c r="J32" s="20" t="n"/>
      <c r="K32" s="21" t="n"/>
      <c r="L32" s="3" t="n"/>
      <c r="M32" s="19" t="n"/>
      <c r="N32" s="5" t="n"/>
      <c r="O32" s="9">
        <f>IF(A32="","",IF(M32="","Sem data",IF(M32&lt;TODAY(),"Revisão vencida","Em dia")))</f>
        <v/>
      </c>
      <c r="P32" s="22">
        <f>IF(A32="","",IFERROR(J32/I32,0))</f>
        <v/>
      </c>
    </row>
    <row r="33">
      <c r="A33" s="3" t="n"/>
      <c r="B33" s="19" t="n"/>
      <c r="C33" s="3" t="n"/>
      <c r="D33" s="5" t="n"/>
      <c r="E33" s="11">
        <f>IF(D33="","",IFERROR(VLOOKUP(D33,'Colaboradores'!$A$4:$F$103,3,FALSE),"Não cadastrado"))</f>
        <v/>
      </c>
      <c r="F33" s="5" t="n"/>
      <c r="G33" s="3" t="n"/>
      <c r="H33" s="5" t="n"/>
      <c r="I33" s="3" t="n"/>
      <c r="J33" s="20" t="n"/>
      <c r="K33" s="21" t="n"/>
      <c r="L33" s="3" t="n"/>
      <c r="M33" s="19" t="n"/>
      <c r="N33" s="5" t="n"/>
      <c r="O33" s="12">
        <f>IF(A33="","",IF(M33="","Sem data",IF(M33&lt;TODAY(),"Revisão vencida","Em dia")))</f>
        <v/>
      </c>
      <c r="P33" s="23">
        <f>IF(A33="","",IFERROR(J33/I33,0))</f>
        <v/>
      </c>
    </row>
    <row r="34">
      <c r="A34" s="3" t="n"/>
      <c r="B34" s="19" t="n"/>
      <c r="C34" s="3" t="n"/>
      <c r="D34" s="5" t="n"/>
      <c r="E34" s="6">
        <f>IF(D34="","",IFERROR(VLOOKUP(D34,'Colaboradores'!$A$4:$F$103,3,FALSE),"Não cadastrado"))</f>
        <v/>
      </c>
      <c r="F34" s="5" t="n"/>
      <c r="G34" s="3" t="n"/>
      <c r="H34" s="5" t="n"/>
      <c r="I34" s="3" t="n"/>
      <c r="J34" s="20" t="n"/>
      <c r="K34" s="21" t="n"/>
      <c r="L34" s="3" t="n"/>
      <c r="M34" s="19" t="n"/>
      <c r="N34" s="5" t="n"/>
      <c r="O34" s="9">
        <f>IF(A34="","",IF(M34="","Sem data",IF(M34&lt;TODAY(),"Revisão vencida","Em dia")))</f>
        <v/>
      </c>
      <c r="P34" s="22">
        <f>IF(A34="","",IFERROR(J34/I34,0))</f>
        <v/>
      </c>
    </row>
    <row r="35">
      <c r="A35" s="3" t="n"/>
      <c r="B35" s="19" t="n"/>
      <c r="C35" s="3" t="n"/>
      <c r="D35" s="5" t="n"/>
      <c r="E35" s="11">
        <f>IF(D35="","",IFERROR(VLOOKUP(D35,'Colaboradores'!$A$4:$F$103,3,FALSE),"Não cadastrado"))</f>
        <v/>
      </c>
      <c r="F35" s="5" t="n"/>
      <c r="G35" s="3" t="n"/>
      <c r="H35" s="5" t="n"/>
      <c r="I35" s="3" t="n"/>
      <c r="J35" s="20" t="n"/>
      <c r="K35" s="21" t="n"/>
      <c r="L35" s="3" t="n"/>
      <c r="M35" s="19" t="n"/>
      <c r="N35" s="5" t="n"/>
      <c r="O35" s="12">
        <f>IF(A35="","",IF(M35="","Sem data",IF(M35&lt;TODAY(),"Revisão vencida","Em dia")))</f>
        <v/>
      </c>
      <c r="P35" s="23">
        <f>IF(A35="","",IFERROR(J35/I35,0))</f>
        <v/>
      </c>
    </row>
    <row r="36">
      <c r="A36" s="3" t="n"/>
      <c r="B36" s="19" t="n"/>
      <c r="C36" s="3" t="n"/>
      <c r="D36" s="5" t="n"/>
      <c r="E36" s="6">
        <f>IF(D36="","",IFERROR(VLOOKUP(D36,'Colaboradores'!$A$4:$F$103,3,FALSE),"Não cadastrado"))</f>
        <v/>
      </c>
      <c r="F36" s="5" t="n"/>
      <c r="G36" s="3" t="n"/>
      <c r="H36" s="5" t="n"/>
      <c r="I36" s="3" t="n"/>
      <c r="J36" s="20" t="n"/>
      <c r="K36" s="21" t="n"/>
      <c r="L36" s="3" t="n"/>
      <c r="M36" s="19" t="n"/>
      <c r="N36" s="5" t="n"/>
      <c r="O36" s="9">
        <f>IF(A36="","",IF(M36="","Sem data",IF(M36&lt;TODAY(),"Revisão vencida","Em dia")))</f>
        <v/>
      </c>
      <c r="P36" s="22">
        <f>IF(A36="","",IFERROR(J36/I36,0))</f>
        <v/>
      </c>
    </row>
    <row r="37">
      <c r="A37" s="3" t="n"/>
      <c r="B37" s="19" t="n"/>
      <c r="C37" s="3" t="n"/>
      <c r="D37" s="5" t="n"/>
      <c r="E37" s="11">
        <f>IF(D37="","",IFERROR(VLOOKUP(D37,'Colaboradores'!$A$4:$F$103,3,FALSE),"Não cadastrado"))</f>
        <v/>
      </c>
      <c r="F37" s="5" t="n"/>
      <c r="G37" s="3" t="n"/>
      <c r="H37" s="5" t="n"/>
      <c r="I37" s="3" t="n"/>
      <c r="J37" s="20" t="n"/>
      <c r="K37" s="21" t="n"/>
      <c r="L37" s="3" t="n"/>
      <c r="M37" s="19" t="n"/>
      <c r="N37" s="5" t="n"/>
      <c r="O37" s="12">
        <f>IF(A37="","",IF(M37="","Sem data",IF(M37&lt;TODAY(),"Revisão vencida","Em dia")))</f>
        <v/>
      </c>
      <c r="P37" s="23">
        <f>IF(A37="","",IFERROR(J37/I37,0))</f>
        <v/>
      </c>
    </row>
    <row r="38">
      <c r="A38" s="3" t="n"/>
      <c r="B38" s="19" t="n"/>
      <c r="C38" s="3" t="n"/>
      <c r="D38" s="5" t="n"/>
      <c r="E38" s="6">
        <f>IF(D38="","",IFERROR(VLOOKUP(D38,'Colaboradores'!$A$4:$F$103,3,FALSE),"Não cadastrado"))</f>
        <v/>
      </c>
      <c r="F38" s="5" t="n"/>
      <c r="G38" s="3" t="n"/>
      <c r="H38" s="5" t="n"/>
      <c r="I38" s="3" t="n"/>
      <c r="J38" s="20" t="n"/>
      <c r="K38" s="21" t="n"/>
      <c r="L38" s="3" t="n"/>
      <c r="M38" s="19" t="n"/>
      <c r="N38" s="5" t="n"/>
      <c r="O38" s="9">
        <f>IF(A38="","",IF(M38="","Sem data",IF(M38&lt;TODAY(),"Revisão vencida","Em dia")))</f>
        <v/>
      </c>
      <c r="P38" s="22">
        <f>IF(A38="","",IFERROR(J38/I38,0))</f>
        <v/>
      </c>
    </row>
    <row r="39">
      <c r="A39" s="3" t="n"/>
      <c r="B39" s="19" t="n"/>
      <c r="C39" s="3" t="n"/>
      <c r="D39" s="5" t="n"/>
      <c r="E39" s="11">
        <f>IF(D39="","",IFERROR(VLOOKUP(D39,'Colaboradores'!$A$4:$F$103,3,FALSE),"Não cadastrado"))</f>
        <v/>
      </c>
      <c r="F39" s="5" t="n"/>
      <c r="G39" s="3" t="n"/>
      <c r="H39" s="5" t="n"/>
      <c r="I39" s="3" t="n"/>
      <c r="J39" s="20" t="n"/>
      <c r="K39" s="21" t="n"/>
      <c r="L39" s="3" t="n"/>
      <c r="M39" s="19" t="n"/>
      <c r="N39" s="5" t="n"/>
      <c r="O39" s="12">
        <f>IF(A39="","",IF(M39="","Sem data",IF(M39&lt;TODAY(),"Revisão vencida","Em dia")))</f>
        <v/>
      </c>
      <c r="P39" s="23">
        <f>IF(A39="","",IFERROR(J39/I39,0))</f>
        <v/>
      </c>
    </row>
    <row r="40">
      <c r="A40" s="3" t="n"/>
      <c r="B40" s="19" t="n"/>
      <c r="C40" s="3" t="n"/>
      <c r="D40" s="5" t="n"/>
      <c r="E40" s="6">
        <f>IF(D40="","",IFERROR(VLOOKUP(D40,'Colaboradores'!$A$4:$F$103,3,FALSE),"Não cadastrado"))</f>
        <v/>
      </c>
      <c r="F40" s="5" t="n"/>
      <c r="G40" s="3" t="n"/>
      <c r="H40" s="5" t="n"/>
      <c r="I40" s="3" t="n"/>
      <c r="J40" s="20" t="n"/>
      <c r="K40" s="21" t="n"/>
      <c r="L40" s="3" t="n"/>
      <c r="M40" s="19" t="n"/>
      <c r="N40" s="5" t="n"/>
      <c r="O40" s="9">
        <f>IF(A40="","",IF(M40="","Sem data",IF(M40&lt;TODAY(),"Revisão vencida","Em dia")))</f>
        <v/>
      </c>
      <c r="P40" s="22">
        <f>IF(A40="","",IFERROR(J40/I40,0))</f>
        <v/>
      </c>
    </row>
    <row r="41">
      <c r="A41" s="3" t="n"/>
      <c r="B41" s="19" t="n"/>
      <c r="C41" s="3" t="n"/>
      <c r="D41" s="5" t="n"/>
      <c r="E41" s="11">
        <f>IF(D41="","",IFERROR(VLOOKUP(D41,'Colaboradores'!$A$4:$F$103,3,FALSE),"Não cadastrado"))</f>
        <v/>
      </c>
      <c r="F41" s="5" t="n"/>
      <c r="G41" s="3" t="n"/>
      <c r="H41" s="5" t="n"/>
      <c r="I41" s="3" t="n"/>
      <c r="J41" s="20" t="n"/>
      <c r="K41" s="21" t="n"/>
      <c r="L41" s="3" t="n"/>
      <c r="M41" s="19" t="n"/>
      <c r="N41" s="5" t="n"/>
      <c r="O41" s="12">
        <f>IF(A41="","",IF(M41="","Sem data",IF(M41&lt;TODAY(),"Revisão vencida","Em dia")))</f>
        <v/>
      </c>
      <c r="P41" s="23">
        <f>IF(A41="","",IFERROR(J41/I41,0))</f>
        <v/>
      </c>
    </row>
    <row r="42">
      <c r="A42" s="3" t="n"/>
      <c r="B42" s="19" t="n"/>
      <c r="C42" s="3" t="n"/>
      <c r="D42" s="5" t="n"/>
      <c r="E42" s="6">
        <f>IF(D42="","",IFERROR(VLOOKUP(D42,'Colaboradores'!$A$4:$F$103,3,FALSE),"Não cadastrado"))</f>
        <v/>
      </c>
      <c r="F42" s="5" t="n"/>
      <c r="G42" s="3" t="n"/>
      <c r="H42" s="5" t="n"/>
      <c r="I42" s="3" t="n"/>
      <c r="J42" s="20" t="n"/>
      <c r="K42" s="21" t="n"/>
      <c r="L42" s="3" t="n"/>
      <c r="M42" s="19" t="n"/>
      <c r="N42" s="5" t="n"/>
      <c r="O42" s="9">
        <f>IF(A42="","",IF(M42="","Sem data",IF(M42&lt;TODAY(),"Revisão vencida","Em dia")))</f>
        <v/>
      </c>
      <c r="P42" s="22">
        <f>IF(A42="","",IFERROR(J42/I42,0))</f>
        <v/>
      </c>
    </row>
    <row r="43">
      <c r="A43" s="3" t="n"/>
      <c r="B43" s="19" t="n"/>
      <c r="C43" s="3" t="n"/>
      <c r="D43" s="5" t="n"/>
      <c r="E43" s="11">
        <f>IF(D43="","",IFERROR(VLOOKUP(D43,'Colaboradores'!$A$4:$F$103,3,FALSE),"Não cadastrado"))</f>
        <v/>
      </c>
      <c r="F43" s="5" t="n"/>
      <c r="G43" s="3" t="n"/>
      <c r="H43" s="5" t="n"/>
      <c r="I43" s="3" t="n"/>
      <c r="J43" s="20" t="n"/>
      <c r="K43" s="21" t="n"/>
      <c r="L43" s="3" t="n"/>
      <c r="M43" s="19" t="n"/>
      <c r="N43" s="5" t="n"/>
      <c r="O43" s="12">
        <f>IF(A43="","",IF(M43="","Sem data",IF(M43&lt;TODAY(),"Revisão vencida","Em dia")))</f>
        <v/>
      </c>
      <c r="P43" s="23">
        <f>IF(A43="","",IFERROR(J43/I43,0))</f>
        <v/>
      </c>
    </row>
    <row r="44">
      <c r="A44" s="3" t="n"/>
      <c r="B44" s="19" t="n"/>
      <c r="C44" s="3" t="n"/>
      <c r="D44" s="5" t="n"/>
      <c r="E44" s="6">
        <f>IF(D44="","",IFERROR(VLOOKUP(D44,'Colaboradores'!$A$4:$F$103,3,FALSE),"Não cadastrado"))</f>
        <v/>
      </c>
      <c r="F44" s="5" t="n"/>
      <c r="G44" s="3" t="n"/>
      <c r="H44" s="5" t="n"/>
      <c r="I44" s="3" t="n"/>
      <c r="J44" s="20" t="n"/>
      <c r="K44" s="21" t="n"/>
      <c r="L44" s="3" t="n"/>
      <c r="M44" s="19" t="n"/>
      <c r="N44" s="5" t="n"/>
      <c r="O44" s="9">
        <f>IF(A44="","",IF(M44="","Sem data",IF(M44&lt;TODAY(),"Revisão vencida","Em dia")))</f>
        <v/>
      </c>
      <c r="P44" s="22">
        <f>IF(A44="","",IFERROR(J44/I44,0))</f>
        <v/>
      </c>
    </row>
    <row r="45">
      <c r="A45" s="3" t="n"/>
      <c r="B45" s="19" t="n"/>
      <c r="C45" s="3" t="n"/>
      <c r="D45" s="5" t="n"/>
      <c r="E45" s="11">
        <f>IF(D45="","",IFERROR(VLOOKUP(D45,'Colaboradores'!$A$4:$F$103,3,FALSE),"Não cadastrado"))</f>
        <v/>
      </c>
      <c r="F45" s="5" t="n"/>
      <c r="G45" s="3" t="n"/>
      <c r="H45" s="5" t="n"/>
      <c r="I45" s="3" t="n"/>
      <c r="J45" s="20" t="n"/>
      <c r="K45" s="21" t="n"/>
      <c r="L45" s="3" t="n"/>
      <c r="M45" s="19" t="n"/>
      <c r="N45" s="5" t="n"/>
      <c r="O45" s="12">
        <f>IF(A45="","",IF(M45="","Sem data",IF(M45&lt;TODAY(),"Revisão vencida","Em dia")))</f>
        <v/>
      </c>
      <c r="P45" s="23">
        <f>IF(A45="","",IFERROR(J45/I45,0))</f>
        <v/>
      </c>
    </row>
    <row r="46">
      <c r="A46" s="3" t="n"/>
      <c r="B46" s="19" t="n"/>
      <c r="C46" s="3" t="n"/>
      <c r="D46" s="5" t="n"/>
      <c r="E46" s="6">
        <f>IF(D46="","",IFERROR(VLOOKUP(D46,'Colaboradores'!$A$4:$F$103,3,FALSE),"Não cadastrado"))</f>
        <v/>
      </c>
      <c r="F46" s="5" t="n"/>
      <c r="G46" s="3" t="n"/>
      <c r="H46" s="5" t="n"/>
      <c r="I46" s="3" t="n"/>
      <c r="J46" s="20" t="n"/>
      <c r="K46" s="21" t="n"/>
      <c r="L46" s="3" t="n"/>
      <c r="M46" s="19" t="n"/>
      <c r="N46" s="5" t="n"/>
      <c r="O46" s="9">
        <f>IF(A46="","",IF(M46="","Sem data",IF(M46&lt;TODAY(),"Revisão vencida","Em dia")))</f>
        <v/>
      </c>
      <c r="P46" s="22">
        <f>IF(A46="","",IFERROR(J46/I46,0))</f>
        <v/>
      </c>
    </row>
    <row r="47">
      <c r="A47" s="3" t="n"/>
      <c r="B47" s="19" t="n"/>
      <c r="C47" s="3" t="n"/>
      <c r="D47" s="5" t="n"/>
      <c r="E47" s="11">
        <f>IF(D47="","",IFERROR(VLOOKUP(D47,'Colaboradores'!$A$4:$F$103,3,FALSE),"Não cadastrado"))</f>
        <v/>
      </c>
      <c r="F47" s="5" t="n"/>
      <c r="G47" s="3" t="n"/>
      <c r="H47" s="5" t="n"/>
      <c r="I47" s="3" t="n"/>
      <c r="J47" s="20" t="n"/>
      <c r="K47" s="21" t="n"/>
      <c r="L47" s="3" t="n"/>
      <c r="M47" s="19" t="n"/>
      <c r="N47" s="5" t="n"/>
      <c r="O47" s="12">
        <f>IF(A47="","",IF(M47="","Sem data",IF(M47&lt;TODAY(),"Revisão vencida","Em dia")))</f>
        <v/>
      </c>
      <c r="P47" s="23">
        <f>IF(A47="","",IFERROR(J47/I47,0))</f>
        <v/>
      </c>
    </row>
    <row r="48">
      <c r="A48" s="3" t="n"/>
      <c r="B48" s="19" t="n"/>
      <c r="C48" s="3" t="n"/>
      <c r="D48" s="5" t="n"/>
      <c r="E48" s="6">
        <f>IF(D48="","",IFERROR(VLOOKUP(D48,'Colaboradores'!$A$4:$F$103,3,FALSE),"Não cadastrado"))</f>
        <v/>
      </c>
      <c r="F48" s="5" t="n"/>
      <c r="G48" s="3" t="n"/>
      <c r="H48" s="5" t="n"/>
      <c r="I48" s="3" t="n"/>
      <c r="J48" s="20" t="n"/>
      <c r="K48" s="21" t="n"/>
      <c r="L48" s="3" t="n"/>
      <c r="M48" s="19" t="n"/>
      <c r="N48" s="5" t="n"/>
      <c r="O48" s="9">
        <f>IF(A48="","",IF(M48="","Sem data",IF(M48&lt;TODAY(),"Revisão vencida","Em dia")))</f>
        <v/>
      </c>
      <c r="P48" s="22">
        <f>IF(A48="","",IFERROR(J48/I48,0))</f>
        <v/>
      </c>
    </row>
    <row r="49">
      <c r="A49" s="3" t="n"/>
      <c r="B49" s="19" t="n"/>
      <c r="C49" s="3" t="n"/>
      <c r="D49" s="5" t="n"/>
      <c r="E49" s="11">
        <f>IF(D49="","",IFERROR(VLOOKUP(D49,'Colaboradores'!$A$4:$F$103,3,FALSE),"Não cadastrado"))</f>
        <v/>
      </c>
      <c r="F49" s="5" t="n"/>
      <c r="G49" s="3" t="n"/>
      <c r="H49" s="5" t="n"/>
      <c r="I49" s="3" t="n"/>
      <c r="J49" s="20" t="n"/>
      <c r="K49" s="21" t="n"/>
      <c r="L49" s="3" t="n"/>
      <c r="M49" s="19" t="n"/>
      <c r="N49" s="5" t="n"/>
      <c r="O49" s="12">
        <f>IF(A49="","",IF(M49="","Sem data",IF(M49&lt;TODAY(),"Revisão vencida","Em dia")))</f>
        <v/>
      </c>
      <c r="P49" s="23">
        <f>IF(A49="","",IFERROR(J49/I49,0))</f>
        <v/>
      </c>
    </row>
    <row r="50">
      <c r="A50" s="3" t="n"/>
      <c r="B50" s="19" t="n"/>
      <c r="C50" s="3" t="n"/>
      <c r="D50" s="5" t="n"/>
      <c r="E50" s="6">
        <f>IF(D50="","",IFERROR(VLOOKUP(D50,'Colaboradores'!$A$4:$F$103,3,FALSE),"Não cadastrado"))</f>
        <v/>
      </c>
      <c r="F50" s="5" t="n"/>
      <c r="G50" s="3" t="n"/>
      <c r="H50" s="5" t="n"/>
      <c r="I50" s="3" t="n"/>
      <c r="J50" s="20" t="n"/>
      <c r="K50" s="21" t="n"/>
      <c r="L50" s="3" t="n"/>
      <c r="M50" s="19" t="n"/>
      <c r="N50" s="5" t="n"/>
      <c r="O50" s="9">
        <f>IF(A50="","",IF(M50="","Sem data",IF(M50&lt;TODAY(),"Revisão vencida","Em dia")))</f>
        <v/>
      </c>
      <c r="P50" s="22">
        <f>IF(A50="","",IFERROR(J50/I50,0))</f>
        <v/>
      </c>
    </row>
    <row r="51">
      <c r="A51" s="3" t="n"/>
      <c r="B51" s="19" t="n"/>
      <c r="C51" s="3" t="n"/>
      <c r="D51" s="5" t="n"/>
      <c r="E51" s="11">
        <f>IF(D51="","",IFERROR(VLOOKUP(D51,'Colaboradores'!$A$4:$F$103,3,FALSE),"Não cadastrado"))</f>
        <v/>
      </c>
      <c r="F51" s="5" t="n"/>
      <c r="G51" s="3" t="n"/>
      <c r="H51" s="5" t="n"/>
      <c r="I51" s="3" t="n"/>
      <c r="J51" s="20" t="n"/>
      <c r="K51" s="21" t="n"/>
      <c r="L51" s="3" t="n"/>
      <c r="M51" s="19" t="n"/>
      <c r="N51" s="5" t="n"/>
      <c r="O51" s="12">
        <f>IF(A51="","",IF(M51="","Sem data",IF(M51&lt;TODAY(),"Revisão vencida","Em dia")))</f>
        <v/>
      </c>
      <c r="P51" s="23">
        <f>IF(A51="","",IFERROR(J51/I51,0))</f>
        <v/>
      </c>
    </row>
    <row r="52">
      <c r="A52" s="3" t="n"/>
      <c r="B52" s="19" t="n"/>
      <c r="C52" s="3" t="n"/>
      <c r="D52" s="5" t="n"/>
      <c r="E52" s="6">
        <f>IF(D52="","",IFERROR(VLOOKUP(D52,'Colaboradores'!$A$4:$F$103,3,FALSE),"Não cadastrado"))</f>
        <v/>
      </c>
      <c r="F52" s="5" t="n"/>
      <c r="G52" s="3" t="n"/>
      <c r="H52" s="5" t="n"/>
      <c r="I52" s="3" t="n"/>
      <c r="J52" s="20" t="n"/>
      <c r="K52" s="21" t="n"/>
      <c r="L52" s="3" t="n"/>
      <c r="M52" s="19" t="n"/>
      <c r="N52" s="5" t="n"/>
      <c r="O52" s="9">
        <f>IF(A52="","",IF(M52="","Sem data",IF(M52&lt;TODAY(),"Revisão vencida","Em dia")))</f>
        <v/>
      </c>
      <c r="P52" s="22">
        <f>IF(A52="","",IFERROR(J52/I52,0))</f>
        <v/>
      </c>
    </row>
    <row r="53">
      <c r="A53" s="3" t="n"/>
      <c r="B53" s="19" t="n"/>
      <c r="C53" s="3" t="n"/>
      <c r="D53" s="5" t="n"/>
      <c r="E53" s="11">
        <f>IF(D53="","",IFERROR(VLOOKUP(D53,'Colaboradores'!$A$4:$F$103,3,FALSE),"Não cadastrado"))</f>
        <v/>
      </c>
      <c r="F53" s="5" t="n"/>
      <c r="G53" s="3" t="n"/>
      <c r="H53" s="5" t="n"/>
      <c r="I53" s="3" t="n"/>
      <c r="J53" s="20" t="n"/>
      <c r="K53" s="21" t="n"/>
      <c r="L53" s="3" t="n"/>
      <c r="M53" s="19" t="n"/>
      <c r="N53" s="5" t="n"/>
      <c r="O53" s="12">
        <f>IF(A53="","",IF(M53="","Sem data",IF(M53&lt;TODAY(),"Revisão vencida","Em dia")))</f>
        <v/>
      </c>
      <c r="P53" s="23">
        <f>IF(A53="","",IFERROR(J53/I53,0))</f>
        <v/>
      </c>
    </row>
    <row r="54">
      <c r="A54" s="3" t="n"/>
      <c r="B54" s="19" t="n"/>
      <c r="C54" s="3" t="n"/>
      <c r="D54" s="5" t="n"/>
      <c r="E54" s="6">
        <f>IF(D54="","",IFERROR(VLOOKUP(D54,'Colaboradores'!$A$4:$F$103,3,FALSE),"Não cadastrado"))</f>
        <v/>
      </c>
      <c r="F54" s="5" t="n"/>
      <c r="G54" s="3" t="n"/>
      <c r="H54" s="5" t="n"/>
      <c r="I54" s="3" t="n"/>
      <c r="J54" s="20" t="n"/>
      <c r="K54" s="21" t="n"/>
      <c r="L54" s="3" t="n"/>
      <c r="M54" s="19" t="n"/>
      <c r="N54" s="5" t="n"/>
      <c r="O54" s="9">
        <f>IF(A54="","",IF(M54="","Sem data",IF(M54&lt;TODAY(),"Revisão vencida","Em dia")))</f>
        <v/>
      </c>
      <c r="P54" s="22">
        <f>IF(A54="","",IFERROR(J54/I54,0))</f>
        <v/>
      </c>
    </row>
    <row r="55">
      <c r="A55" s="3" t="n"/>
      <c r="B55" s="19" t="n"/>
      <c r="C55" s="3" t="n"/>
      <c r="D55" s="5" t="n"/>
      <c r="E55" s="11">
        <f>IF(D55="","",IFERROR(VLOOKUP(D55,'Colaboradores'!$A$4:$F$103,3,FALSE),"Não cadastrado"))</f>
        <v/>
      </c>
      <c r="F55" s="5" t="n"/>
      <c r="G55" s="3" t="n"/>
      <c r="H55" s="5" t="n"/>
      <c r="I55" s="3" t="n"/>
      <c r="J55" s="20" t="n"/>
      <c r="K55" s="21" t="n"/>
      <c r="L55" s="3" t="n"/>
      <c r="M55" s="19" t="n"/>
      <c r="N55" s="5" t="n"/>
      <c r="O55" s="12">
        <f>IF(A55="","",IF(M55="","Sem data",IF(M55&lt;TODAY(),"Revisão vencida","Em dia")))</f>
        <v/>
      </c>
      <c r="P55" s="23">
        <f>IF(A55="","",IFERROR(J55/I55,0))</f>
        <v/>
      </c>
    </row>
    <row r="56">
      <c r="A56" s="3" t="n"/>
      <c r="B56" s="19" t="n"/>
      <c r="C56" s="3" t="n"/>
      <c r="D56" s="5" t="n"/>
      <c r="E56" s="6">
        <f>IF(D56="","",IFERROR(VLOOKUP(D56,'Colaboradores'!$A$4:$F$103,3,FALSE),"Não cadastrado"))</f>
        <v/>
      </c>
      <c r="F56" s="5" t="n"/>
      <c r="G56" s="3" t="n"/>
      <c r="H56" s="5" t="n"/>
      <c r="I56" s="3" t="n"/>
      <c r="J56" s="20" t="n"/>
      <c r="K56" s="21" t="n"/>
      <c r="L56" s="3" t="n"/>
      <c r="M56" s="19" t="n"/>
      <c r="N56" s="5" t="n"/>
      <c r="O56" s="9">
        <f>IF(A56="","",IF(M56="","Sem data",IF(M56&lt;TODAY(),"Revisão vencida","Em dia")))</f>
        <v/>
      </c>
      <c r="P56" s="22">
        <f>IF(A56="","",IFERROR(J56/I56,0))</f>
        <v/>
      </c>
    </row>
    <row r="57">
      <c r="A57" s="3" t="n"/>
      <c r="B57" s="19" t="n"/>
      <c r="C57" s="3" t="n"/>
      <c r="D57" s="5" t="n"/>
      <c r="E57" s="11">
        <f>IF(D57="","",IFERROR(VLOOKUP(D57,'Colaboradores'!$A$4:$F$103,3,FALSE),"Não cadastrado"))</f>
        <v/>
      </c>
      <c r="F57" s="5" t="n"/>
      <c r="G57" s="3" t="n"/>
      <c r="H57" s="5" t="n"/>
      <c r="I57" s="3" t="n"/>
      <c r="J57" s="20" t="n"/>
      <c r="K57" s="21" t="n"/>
      <c r="L57" s="3" t="n"/>
      <c r="M57" s="19" t="n"/>
      <c r="N57" s="5" t="n"/>
      <c r="O57" s="12">
        <f>IF(A57="","",IF(M57="","Sem data",IF(M57&lt;TODAY(),"Revisão vencida","Em dia")))</f>
        <v/>
      </c>
      <c r="P57" s="23">
        <f>IF(A57="","",IFERROR(J57/I57,0))</f>
        <v/>
      </c>
    </row>
    <row r="58">
      <c r="A58" s="3" t="n"/>
      <c r="B58" s="19" t="n"/>
      <c r="C58" s="3" t="n"/>
      <c r="D58" s="5" t="n"/>
      <c r="E58" s="6">
        <f>IF(D58="","",IFERROR(VLOOKUP(D58,'Colaboradores'!$A$4:$F$103,3,FALSE),"Não cadastrado"))</f>
        <v/>
      </c>
      <c r="F58" s="5" t="n"/>
      <c r="G58" s="3" t="n"/>
      <c r="H58" s="5" t="n"/>
      <c r="I58" s="3" t="n"/>
      <c r="J58" s="20" t="n"/>
      <c r="K58" s="21" t="n"/>
      <c r="L58" s="3" t="n"/>
      <c r="M58" s="19" t="n"/>
      <c r="N58" s="5" t="n"/>
      <c r="O58" s="9">
        <f>IF(A58="","",IF(M58="","Sem data",IF(M58&lt;TODAY(),"Revisão vencida","Em dia")))</f>
        <v/>
      </c>
      <c r="P58" s="22">
        <f>IF(A58="","",IFERROR(J58/I58,0))</f>
        <v/>
      </c>
    </row>
    <row r="59">
      <c r="A59" s="3" t="n"/>
      <c r="B59" s="19" t="n"/>
      <c r="C59" s="3" t="n"/>
      <c r="D59" s="5" t="n"/>
      <c r="E59" s="11">
        <f>IF(D59="","",IFERROR(VLOOKUP(D59,'Colaboradores'!$A$4:$F$103,3,FALSE),"Não cadastrado"))</f>
        <v/>
      </c>
      <c r="F59" s="5" t="n"/>
      <c r="G59" s="3" t="n"/>
      <c r="H59" s="5" t="n"/>
      <c r="I59" s="3" t="n"/>
      <c r="J59" s="20" t="n"/>
      <c r="K59" s="21" t="n"/>
      <c r="L59" s="3" t="n"/>
      <c r="M59" s="19" t="n"/>
      <c r="N59" s="5" t="n"/>
      <c r="O59" s="12">
        <f>IF(A59="","",IF(M59="","Sem data",IF(M59&lt;TODAY(),"Revisão vencida","Em dia")))</f>
        <v/>
      </c>
      <c r="P59" s="23">
        <f>IF(A59="","",IFERROR(J59/I59,0))</f>
        <v/>
      </c>
    </row>
    <row r="60">
      <c r="A60" s="3" t="n"/>
      <c r="B60" s="19" t="n"/>
      <c r="C60" s="3" t="n"/>
      <c r="D60" s="5" t="n"/>
      <c r="E60" s="6">
        <f>IF(D60="","",IFERROR(VLOOKUP(D60,'Colaboradores'!$A$4:$F$103,3,FALSE),"Não cadastrado"))</f>
        <v/>
      </c>
      <c r="F60" s="5" t="n"/>
      <c r="G60" s="3" t="n"/>
      <c r="H60" s="5" t="n"/>
      <c r="I60" s="3" t="n"/>
      <c r="J60" s="20" t="n"/>
      <c r="K60" s="21" t="n"/>
      <c r="L60" s="3" t="n"/>
      <c r="M60" s="19" t="n"/>
      <c r="N60" s="5" t="n"/>
      <c r="O60" s="9">
        <f>IF(A60="","",IF(M60="","Sem data",IF(M60&lt;TODAY(),"Revisão vencida","Em dia")))</f>
        <v/>
      </c>
      <c r="P60" s="22">
        <f>IF(A60="","",IFERROR(J60/I60,0))</f>
        <v/>
      </c>
    </row>
    <row r="61">
      <c r="A61" s="3" t="n"/>
      <c r="B61" s="19" t="n"/>
      <c r="C61" s="3" t="n"/>
      <c r="D61" s="5" t="n"/>
      <c r="E61" s="11">
        <f>IF(D61="","",IFERROR(VLOOKUP(D61,'Colaboradores'!$A$4:$F$103,3,FALSE),"Não cadastrado"))</f>
        <v/>
      </c>
      <c r="F61" s="5" t="n"/>
      <c r="G61" s="3" t="n"/>
      <c r="H61" s="5" t="n"/>
      <c r="I61" s="3" t="n"/>
      <c r="J61" s="20" t="n"/>
      <c r="K61" s="21" t="n"/>
      <c r="L61" s="3" t="n"/>
      <c r="M61" s="19" t="n"/>
      <c r="N61" s="5" t="n"/>
      <c r="O61" s="12">
        <f>IF(A61="","",IF(M61="","Sem data",IF(M61&lt;TODAY(),"Revisão vencida","Em dia")))</f>
        <v/>
      </c>
      <c r="P61" s="23">
        <f>IF(A61="","",IFERROR(J61/I61,0))</f>
        <v/>
      </c>
    </row>
    <row r="62">
      <c r="A62" s="3" t="n"/>
      <c r="B62" s="19" t="n"/>
      <c r="C62" s="3" t="n"/>
      <c r="D62" s="5" t="n"/>
      <c r="E62" s="6">
        <f>IF(D62="","",IFERROR(VLOOKUP(D62,'Colaboradores'!$A$4:$F$103,3,FALSE),"Não cadastrado"))</f>
        <v/>
      </c>
      <c r="F62" s="5" t="n"/>
      <c r="G62" s="3" t="n"/>
      <c r="H62" s="5" t="n"/>
      <c r="I62" s="3" t="n"/>
      <c r="J62" s="20" t="n"/>
      <c r="K62" s="21" t="n"/>
      <c r="L62" s="3" t="n"/>
      <c r="M62" s="19" t="n"/>
      <c r="N62" s="5" t="n"/>
      <c r="O62" s="9">
        <f>IF(A62="","",IF(M62="","Sem data",IF(M62&lt;TODAY(),"Revisão vencida","Em dia")))</f>
        <v/>
      </c>
      <c r="P62" s="22">
        <f>IF(A62="","",IFERROR(J62/I62,0))</f>
        <v/>
      </c>
    </row>
    <row r="63">
      <c r="A63" s="3" t="n"/>
      <c r="B63" s="19" t="n"/>
      <c r="C63" s="3" t="n"/>
      <c r="D63" s="5" t="n"/>
      <c r="E63" s="11">
        <f>IF(D63="","",IFERROR(VLOOKUP(D63,'Colaboradores'!$A$4:$F$103,3,FALSE),"Não cadastrado"))</f>
        <v/>
      </c>
      <c r="F63" s="5" t="n"/>
      <c r="G63" s="3" t="n"/>
      <c r="H63" s="5" t="n"/>
      <c r="I63" s="3" t="n"/>
      <c r="J63" s="20" t="n"/>
      <c r="K63" s="21" t="n"/>
      <c r="L63" s="3" t="n"/>
      <c r="M63" s="19" t="n"/>
      <c r="N63" s="5" t="n"/>
      <c r="O63" s="12">
        <f>IF(A63="","",IF(M63="","Sem data",IF(M63&lt;TODAY(),"Revisão vencida","Em dia")))</f>
        <v/>
      </c>
      <c r="P63" s="23">
        <f>IF(A63="","",IFERROR(J63/I63,0))</f>
        <v/>
      </c>
    </row>
    <row r="64">
      <c r="A64" s="3" t="n"/>
      <c r="B64" s="19" t="n"/>
      <c r="C64" s="3" t="n"/>
      <c r="D64" s="5" t="n"/>
      <c r="E64" s="6">
        <f>IF(D64="","",IFERROR(VLOOKUP(D64,'Colaboradores'!$A$4:$F$103,3,FALSE),"Não cadastrado"))</f>
        <v/>
      </c>
      <c r="F64" s="5" t="n"/>
      <c r="G64" s="3" t="n"/>
      <c r="H64" s="5" t="n"/>
      <c r="I64" s="3" t="n"/>
      <c r="J64" s="20" t="n"/>
      <c r="K64" s="21" t="n"/>
      <c r="L64" s="3" t="n"/>
      <c r="M64" s="19" t="n"/>
      <c r="N64" s="5" t="n"/>
      <c r="O64" s="9">
        <f>IF(A64="","",IF(M64="","Sem data",IF(M64&lt;TODAY(),"Revisão vencida","Em dia")))</f>
        <v/>
      </c>
      <c r="P64" s="22">
        <f>IF(A64="","",IFERROR(J64/I64,0))</f>
        <v/>
      </c>
    </row>
    <row r="65">
      <c r="A65" s="3" t="n"/>
      <c r="B65" s="19" t="n"/>
      <c r="C65" s="3" t="n"/>
      <c r="D65" s="5" t="n"/>
      <c r="E65" s="11">
        <f>IF(D65="","",IFERROR(VLOOKUP(D65,'Colaboradores'!$A$4:$F$103,3,FALSE),"Não cadastrado"))</f>
        <v/>
      </c>
      <c r="F65" s="5" t="n"/>
      <c r="G65" s="3" t="n"/>
      <c r="H65" s="5" t="n"/>
      <c r="I65" s="3" t="n"/>
      <c r="J65" s="20" t="n"/>
      <c r="K65" s="21" t="n"/>
      <c r="L65" s="3" t="n"/>
      <c r="M65" s="19" t="n"/>
      <c r="N65" s="5" t="n"/>
      <c r="O65" s="12">
        <f>IF(A65="","",IF(M65="","Sem data",IF(M65&lt;TODAY(),"Revisão vencida","Em dia")))</f>
        <v/>
      </c>
      <c r="P65" s="23">
        <f>IF(A65="","",IFERROR(J65/I65,0))</f>
        <v/>
      </c>
    </row>
    <row r="66">
      <c r="A66" s="3" t="n"/>
      <c r="B66" s="19" t="n"/>
      <c r="C66" s="3" t="n"/>
      <c r="D66" s="5" t="n"/>
      <c r="E66" s="6">
        <f>IF(D66="","",IFERROR(VLOOKUP(D66,'Colaboradores'!$A$4:$F$103,3,FALSE),"Não cadastrado"))</f>
        <v/>
      </c>
      <c r="F66" s="5" t="n"/>
      <c r="G66" s="3" t="n"/>
      <c r="H66" s="5" t="n"/>
      <c r="I66" s="3" t="n"/>
      <c r="J66" s="20" t="n"/>
      <c r="K66" s="21" t="n"/>
      <c r="L66" s="3" t="n"/>
      <c r="M66" s="19" t="n"/>
      <c r="N66" s="5" t="n"/>
      <c r="O66" s="9">
        <f>IF(A66="","",IF(M66="","Sem data",IF(M66&lt;TODAY(),"Revisão vencida","Em dia")))</f>
        <v/>
      </c>
      <c r="P66" s="22">
        <f>IF(A66="","",IFERROR(J66/I66,0))</f>
        <v/>
      </c>
    </row>
    <row r="67">
      <c r="A67" s="3" t="n"/>
      <c r="B67" s="19" t="n"/>
      <c r="C67" s="3" t="n"/>
      <c r="D67" s="5" t="n"/>
      <c r="E67" s="11">
        <f>IF(D67="","",IFERROR(VLOOKUP(D67,'Colaboradores'!$A$4:$F$103,3,FALSE),"Não cadastrado"))</f>
        <v/>
      </c>
      <c r="F67" s="5" t="n"/>
      <c r="G67" s="3" t="n"/>
      <c r="H67" s="5" t="n"/>
      <c r="I67" s="3" t="n"/>
      <c r="J67" s="20" t="n"/>
      <c r="K67" s="21" t="n"/>
      <c r="L67" s="3" t="n"/>
      <c r="M67" s="19" t="n"/>
      <c r="N67" s="5" t="n"/>
      <c r="O67" s="12">
        <f>IF(A67="","",IF(M67="","Sem data",IF(M67&lt;TODAY(),"Revisão vencida","Em dia")))</f>
        <v/>
      </c>
      <c r="P67" s="23">
        <f>IF(A67="","",IFERROR(J67/I67,0))</f>
        <v/>
      </c>
    </row>
    <row r="68">
      <c r="A68" s="3" t="n"/>
      <c r="B68" s="19" t="n"/>
      <c r="C68" s="3" t="n"/>
      <c r="D68" s="5" t="n"/>
      <c r="E68" s="6">
        <f>IF(D68="","",IFERROR(VLOOKUP(D68,'Colaboradores'!$A$4:$F$103,3,FALSE),"Não cadastrado"))</f>
        <v/>
      </c>
      <c r="F68" s="5" t="n"/>
      <c r="G68" s="3" t="n"/>
      <c r="H68" s="5" t="n"/>
      <c r="I68" s="3" t="n"/>
      <c r="J68" s="20" t="n"/>
      <c r="K68" s="21" t="n"/>
      <c r="L68" s="3" t="n"/>
      <c r="M68" s="19" t="n"/>
      <c r="N68" s="5" t="n"/>
      <c r="O68" s="9">
        <f>IF(A68="","",IF(M68="","Sem data",IF(M68&lt;TODAY(),"Revisão vencida","Em dia")))</f>
        <v/>
      </c>
      <c r="P68" s="22">
        <f>IF(A68="","",IFERROR(J68/I68,0))</f>
        <v/>
      </c>
    </row>
    <row r="69">
      <c r="A69" s="3" t="n"/>
      <c r="B69" s="19" t="n"/>
      <c r="C69" s="3" t="n"/>
      <c r="D69" s="5" t="n"/>
      <c r="E69" s="11">
        <f>IF(D69="","",IFERROR(VLOOKUP(D69,'Colaboradores'!$A$4:$F$103,3,FALSE),"Não cadastrado"))</f>
        <v/>
      </c>
      <c r="F69" s="5" t="n"/>
      <c r="G69" s="3" t="n"/>
      <c r="H69" s="5" t="n"/>
      <c r="I69" s="3" t="n"/>
      <c r="J69" s="20" t="n"/>
      <c r="K69" s="21" t="n"/>
      <c r="L69" s="3" t="n"/>
      <c r="M69" s="19" t="n"/>
      <c r="N69" s="5" t="n"/>
      <c r="O69" s="12">
        <f>IF(A69="","",IF(M69="","Sem data",IF(M69&lt;TODAY(),"Revisão vencida","Em dia")))</f>
        <v/>
      </c>
      <c r="P69" s="23">
        <f>IF(A69="","",IFERROR(J69/I69,0))</f>
        <v/>
      </c>
    </row>
    <row r="70">
      <c r="A70" s="3" t="n"/>
      <c r="B70" s="19" t="n"/>
      <c r="C70" s="3" t="n"/>
      <c r="D70" s="5" t="n"/>
      <c r="E70" s="6">
        <f>IF(D70="","",IFERROR(VLOOKUP(D70,'Colaboradores'!$A$4:$F$103,3,FALSE),"Não cadastrado"))</f>
        <v/>
      </c>
      <c r="F70" s="5" t="n"/>
      <c r="G70" s="3" t="n"/>
      <c r="H70" s="5" t="n"/>
      <c r="I70" s="3" t="n"/>
      <c r="J70" s="20" t="n"/>
      <c r="K70" s="21" t="n"/>
      <c r="L70" s="3" t="n"/>
      <c r="M70" s="19" t="n"/>
      <c r="N70" s="5" t="n"/>
      <c r="O70" s="9">
        <f>IF(A70="","",IF(M70="","Sem data",IF(M70&lt;TODAY(),"Revisão vencida","Em dia")))</f>
        <v/>
      </c>
      <c r="P70" s="22">
        <f>IF(A70="","",IFERROR(J70/I70,0))</f>
        <v/>
      </c>
    </row>
    <row r="71">
      <c r="A71" s="3" t="n"/>
      <c r="B71" s="19" t="n"/>
      <c r="C71" s="3" t="n"/>
      <c r="D71" s="5" t="n"/>
      <c r="E71" s="11">
        <f>IF(D71="","",IFERROR(VLOOKUP(D71,'Colaboradores'!$A$4:$F$103,3,FALSE),"Não cadastrado"))</f>
        <v/>
      </c>
      <c r="F71" s="5" t="n"/>
      <c r="G71" s="3" t="n"/>
      <c r="H71" s="5" t="n"/>
      <c r="I71" s="3" t="n"/>
      <c r="J71" s="20" t="n"/>
      <c r="K71" s="21" t="n"/>
      <c r="L71" s="3" t="n"/>
      <c r="M71" s="19" t="n"/>
      <c r="N71" s="5" t="n"/>
      <c r="O71" s="12">
        <f>IF(A71="","",IF(M71="","Sem data",IF(M71&lt;TODAY(),"Revisão vencida","Em dia")))</f>
        <v/>
      </c>
      <c r="P71" s="23">
        <f>IF(A71="","",IFERROR(J71/I71,0))</f>
        <v/>
      </c>
    </row>
    <row r="72">
      <c r="A72" s="3" t="n"/>
      <c r="B72" s="19" t="n"/>
      <c r="C72" s="3" t="n"/>
      <c r="D72" s="5" t="n"/>
      <c r="E72" s="6">
        <f>IF(D72="","",IFERROR(VLOOKUP(D72,'Colaboradores'!$A$4:$F$103,3,FALSE),"Não cadastrado"))</f>
        <v/>
      </c>
      <c r="F72" s="5" t="n"/>
      <c r="G72" s="3" t="n"/>
      <c r="H72" s="5" t="n"/>
      <c r="I72" s="3" t="n"/>
      <c r="J72" s="20" t="n"/>
      <c r="K72" s="21" t="n"/>
      <c r="L72" s="3" t="n"/>
      <c r="M72" s="19" t="n"/>
      <c r="N72" s="5" t="n"/>
      <c r="O72" s="9">
        <f>IF(A72="","",IF(M72="","Sem data",IF(M72&lt;TODAY(),"Revisão vencida","Em dia")))</f>
        <v/>
      </c>
      <c r="P72" s="22">
        <f>IF(A72="","",IFERROR(J72/I72,0))</f>
        <v/>
      </c>
    </row>
    <row r="73">
      <c r="A73" s="3" t="n"/>
      <c r="B73" s="19" t="n"/>
      <c r="C73" s="3" t="n"/>
      <c r="D73" s="5" t="n"/>
      <c r="E73" s="11">
        <f>IF(D73="","",IFERROR(VLOOKUP(D73,'Colaboradores'!$A$4:$F$103,3,FALSE),"Não cadastrado"))</f>
        <v/>
      </c>
      <c r="F73" s="5" t="n"/>
      <c r="G73" s="3" t="n"/>
      <c r="H73" s="5" t="n"/>
      <c r="I73" s="3" t="n"/>
      <c r="J73" s="20" t="n"/>
      <c r="K73" s="21" t="n"/>
      <c r="L73" s="3" t="n"/>
      <c r="M73" s="19" t="n"/>
      <c r="N73" s="5" t="n"/>
      <c r="O73" s="12">
        <f>IF(A73="","",IF(M73="","Sem data",IF(M73&lt;TODAY(),"Revisão vencida","Em dia")))</f>
        <v/>
      </c>
      <c r="P73" s="23">
        <f>IF(A73="","",IFERROR(J73/I73,0))</f>
        <v/>
      </c>
    </row>
    <row r="74">
      <c r="A74" s="3" t="n"/>
      <c r="B74" s="19" t="n"/>
      <c r="C74" s="3" t="n"/>
      <c r="D74" s="5" t="n"/>
      <c r="E74" s="6">
        <f>IF(D74="","",IFERROR(VLOOKUP(D74,'Colaboradores'!$A$4:$F$103,3,FALSE),"Não cadastrado"))</f>
        <v/>
      </c>
      <c r="F74" s="5" t="n"/>
      <c r="G74" s="3" t="n"/>
      <c r="H74" s="5" t="n"/>
      <c r="I74" s="3" t="n"/>
      <c r="J74" s="20" t="n"/>
      <c r="K74" s="21" t="n"/>
      <c r="L74" s="3" t="n"/>
      <c r="M74" s="19" t="n"/>
      <c r="N74" s="5" t="n"/>
      <c r="O74" s="9">
        <f>IF(A74="","",IF(M74="","Sem data",IF(M74&lt;TODAY(),"Revisão vencida","Em dia")))</f>
        <v/>
      </c>
      <c r="P74" s="22">
        <f>IF(A74="","",IFERROR(J74/I74,0))</f>
        <v/>
      </c>
    </row>
    <row r="75">
      <c r="A75" s="3" t="n"/>
      <c r="B75" s="19" t="n"/>
      <c r="C75" s="3" t="n"/>
      <c r="D75" s="5" t="n"/>
      <c r="E75" s="11">
        <f>IF(D75="","",IFERROR(VLOOKUP(D75,'Colaboradores'!$A$4:$F$103,3,FALSE),"Não cadastrado"))</f>
        <v/>
      </c>
      <c r="F75" s="5" t="n"/>
      <c r="G75" s="3" t="n"/>
      <c r="H75" s="5" t="n"/>
      <c r="I75" s="3" t="n"/>
      <c r="J75" s="20" t="n"/>
      <c r="K75" s="21" t="n"/>
      <c r="L75" s="3" t="n"/>
      <c r="M75" s="19" t="n"/>
      <c r="N75" s="5" t="n"/>
      <c r="O75" s="12">
        <f>IF(A75="","",IF(M75="","Sem data",IF(M75&lt;TODAY(),"Revisão vencida","Em dia")))</f>
        <v/>
      </c>
      <c r="P75" s="23">
        <f>IF(A75="","",IFERROR(J75/I75,0))</f>
        <v/>
      </c>
    </row>
    <row r="76">
      <c r="A76" s="3" t="n"/>
      <c r="B76" s="19" t="n"/>
      <c r="C76" s="3" t="n"/>
      <c r="D76" s="5" t="n"/>
      <c r="E76" s="6">
        <f>IF(D76="","",IFERROR(VLOOKUP(D76,'Colaboradores'!$A$4:$F$103,3,FALSE),"Não cadastrado"))</f>
        <v/>
      </c>
      <c r="F76" s="5" t="n"/>
      <c r="G76" s="3" t="n"/>
      <c r="H76" s="5" t="n"/>
      <c r="I76" s="3" t="n"/>
      <c r="J76" s="20" t="n"/>
      <c r="K76" s="21" t="n"/>
      <c r="L76" s="3" t="n"/>
      <c r="M76" s="19" t="n"/>
      <c r="N76" s="5" t="n"/>
      <c r="O76" s="9">
        <f>IF(A76="","",IF(M76="","Sem data",IF(M76&lt;TODAY(),"Revisão vencida","Em dia")))</f>
        <v/>
      </c>
      <c r="P76" s="22">
        <f>IF(A76="","",IFERROR(J76/I76,0))</f>
        <v/>
      </c>
    </row>
    <row r="77">
      <c r="A77" s="3" t="n"/>
      <c r="B77" s="19" t="n"/>
      <c r="C77" s="3" t="n"/>
      <c r="D77" s="5" t="n"/>
      <c r="E77" s="11">
        <f>IF(D77="","",IFERROR(VLOOKUP(D77,'Colaboradores'!$A$4:$F$103,3,FALSE),"Não cadastrado"))</f>
        <v/>
      </c>
      <c r="F77" s="5" t="n"/>
      <c r="G77" s="3" t="n"/>
      <c r="H77" s="5" t="n"/>
      <c r="I77" s="3" t="n"/>
      <c r="J77" s="20" t="n"/>
      <c r="K77" s="21" t="n"/>
      <c r="L77" s="3" t="n"/>
      <c r="M77" s="19" t="n"/>
      <c r="N77" s="5" t="n"/>
      <c r="O77" s="12">
        <f>IF(A77="","",IF(M77="","Sem data",IF(M77&lt;TODAY(),"Revisão vencida","Em dia")))</f>
        <v/>
      </c>
      <c r="P77" s="23">
        <f>IF(A77="","",IFERROR(J77/I77,0))</f>
        <v/>
      </c>
    </row>
    <row r="78">
      <c r="A78" s="3" t="n"/>
      <c r="B78" s="19" t="n"/>
      <c r="C78" s="3" t="n"/>
      <c r="D78" s="5" t="n"/>
      <c r="E78" s="6">
        <f>IF(D78="","",IFERROR(VLOOKUP(D78,'Colaboradores'!$A$4:$F$103,3,FALSE),"Não cadastrado"))</f>
        <v/>
      </c>
      <c r="F78" s="5" t="n"/>
      <c r="G78" s="3" t="n"/>
      <c r="H78" s="5" t="n"/>
      <c r="I78" s="3" t="n"/>
      <c r="J78" s="20" t="n"/>
      <c r="K78" s="21" t="n"/>
      <c r="L78" s="3" t="n"/>
      <c r="M78" s="19" t="n"/>
      <c r="N78" s="5" t="n"/>
      <c r="O78" s="9">
        <f>IF(A78="","",IF(M78="","Sem data",IF(M78&lt;TODAY(),"Revisão vencida","Em dia")))</f>
        <v/>
      </c>
      <c r="P78" s="22">
        <f>IF(A78="","",IFERROR(J78/I78,0))</f>
        <v/>
      </c>
    </row>
    <row r="79">
      <c r="A79" s="3" t="n"/>
      <c r="B79" s="19" t="n"/>
      <c r="C79" s="3" t="n"/>
      <c r="D79" s="5" t="n"/>
      <c r="E79" s="11">
        <f>IF(D79="","",IFERROR(VLOOKUP(D79,'Colaboradores'!$A$4:$F$103,3,FALSE),"Não cadastrado"))</f>
        <v/>
      </c>
      <c r="F79" s="5" t="n"/>
      <c r="G79" s="3" t="n"/>
      <c r="H79" s="5" t="n"/>
      <c r="I79" s="3" t="n"/>
      <c r="J79" s="20" t="n"/>
      <c r="K79" s="21" t="n"/>
      <c r="L79" s="3" t="n"/>
      <c r="M79" s="19" t="n"/>
      <c r="N79" s="5" t="n"/>
      <c r="O79" s="12">
        <f>IF(A79="","",IF(M79="","Sem data",IF(M79&lt;TODAY(),"Revisão vencida","Em dia")))</f>
        <v/>
      </c>
      <c r="P79" s="23">
        <f>IF(A79="","",IFERROR(J79/I79,0))</f>
        <v/>
      </c>
    </row>
    <row r="80">
      <c r="A80" s="3" t="n"/>
      <c r="B80" s="19" t="n"/>
      <c r="C80" s="3" t="n"/>
      <c r="D80" s="5" t="n"/>
      <c r="E80" s="6">
        <f>IF(D80="","",IFERROR(VLOOKUP(D80,'Colaboradores'!$A$4:$F$103,3,FALSE),"Não cadastrado"))</f>
        <v/>
      </c>
      <c r="F80" s="5" t="n"/>
      <c r="G80" s="3" t="n"/>
      <c r="H80" s="5" t="n"/>
      <c r="I80" s="3" t="n"/>
      <c r="J80" s="20" t="n"/>
      <c r="K80" s="21" t="n"/>
      <c r="L80" s="3" t="n"/>
      <c r="M80" s="19" t="n"/>
      <c r="N80" s="5" t="n"/>
      <c r="O80" s="9">
        <f>IF(A80="","",IF(M80="","Sem data",IF(M80&lt;TODAY(),"Revisão vencida","Em dia")))</f>
        <v/>
      </c>
      <c r="P80" s="22">
        <f>IF(A80="","",IFERROR(J80/I80,0))</f>
        <v/>
      </c>
    </row>
    <row r="81">
      <c r="A81" s="3" t="n"/>
      <c r="B81" s="19" t="n"/>
      <c r="C81" s="3" t="n"/>
      <c r="D81" s="5" t="n"/>
      <c r="E81" s="11">
        <f>IF(D81="","",IFERROR(VLOOKUP(D81,'Colaboradores'!$A$4:$F$103,3,FALSE),"Não cadastrado"))</f>
        <v/>
      </c>
      <c r="F81" s="5" t="n"/>
      <c r="G81" s="3" t="n"/>
      <c r="H81" s="5" t="n"/>
      <c r="I81" s="3" t="n"/>
      <c r="J81" s="20" t="n"/>
      <c r="K81" s="21" t="n"/>
      <c r="L81" s="3" t="n"/>
      <c r="M81" s="19" t="n"/>
      <c r="N81" s="5" t="n"/>
      <c r="O81" s="12">
        <f>IF(A81="","",IF(M81="","Sem data",IF(M81&lt;TODAY(),"Revisão vencida","Em dia")))</f>
        <v/>
      </c>
      <c r="P81" s="23">
        <f>IF(A81="","",IFERROR(J81/I81,0))</f>
        <v/>
      </c>
    </row>
    <row r="82">
      <c r="A82" s="3" t="n"/>
      <c r="B82" s="19" t="n"/>
      <c r="C82" s="3" t="n"/>
      <c r="D82" s="5" t="n"/>
      <c r="E82" s="6">
        <f>IF(D82="","",IFERROR(VLOOKUP(D82,'Colaboradores'!$A$4:$F$103,3,FALSE),"Não cadastrado"))</f>
        <v/>
      </c>
      <c r="F82" s="5" t="n"/>
      <c r="G82" s="3" t="n"/>
      <c r="H82" s="5" t="n"/>
      <c r="I82" s="3" t="n"/>
      <c r="J82" s="20" t="n"/>
      <c r="K82" s="21" t="n"/>
      <c r="L82" s="3" t="n"/>
      <c r="M82" s="19" t="n"/>
      <c r="N82" s="5" t="n"/>
      <c r="O82" s="9">
        <f>IF(A82="","",IF(M82="","Sem data",IF(M82&lt;TODAY(),"Revisão vencida","Em dia")))</f>
        <v/>
      </c>
      <c r="P82" s="22">
        <f>IF(A82="","",IFERROR(J82/I82,0))</f>
        <v/>
      </c>
    </row>
    <row r="83">
      <c r="A83" s="3" t="n"/>
      <c r="B83" s="19" t="n"/>
      <c r="C83" s="3" t="n"/>
      <c r="D83" s="5" t="n"/>
      <c r="E83" s="11">
        <f>IF(D83="","",IFERROR(VLOOKUP(D83,'Colaboradores'!$A$4:$F$103,3,FALSE),"Não cadastrado"))</f>
        <v/>
      </c>
      <c r="F83" s="5" t="n"/>
      <c r="G83" s="3" t="n"/>
      <c r="H83" s="5" t="n"/>
      <c r="I83" s="3" t="n"/>
      <c r="J83" s="20" t="n"/>
      <c r="K83" s="21" t="n"/>
      <c r="L83" s="3" t="n"/>
      <c r="M83" s="19" t="n"/>
      <c r="N83" s="5" t="n"/>
      <c r="O83" s="12">
        <f>IF(A83="","",IF(M83="","Sem data",IF(M83&lt;TODAY(),"Revisão vencida","Em dia")))</f>
        <v/>
      </c>
      <c r="P83" s="23">
        <f>IF(A83="","",IFERROR(J83/I83,0))</f>
        <v/>
      </c>
    </row>
    <row r="84">
      <c r="A84" s="3" t="n"/>
      <c r="B84" s="19" t="n"/>
      <c r="C84" s="3" t="n"/>
      <c r="D84" s="5" t="n"/>
      <c r="E84" s="6">
        <f>IF(D84="","",IFERROR(VLOOKUP(D84,'Colaboradores'!$A$4:$F$103,3,FALSE),"Não cadastrado"))</f>
        <v/>
      </c>
      <c r="F84" s="5" t="n"/>
      <c r="G84" s="3" t="n"/>
      <c r="H84" s="5" t="n"/>
      <c r="I84" s="3" t="n"/>
      <c r="J84" s="20" t="n"/>
      <c r="K84" s="21" t="n"/>
      <c r="L84" s="3" t="n"/>
      <c r="M84" s="19" t="n"/>
      <c r="N84" s="5" t="n"/>
      <c r="O84" s="9">
        <f>IF(A84="","",IF(M84="","Sem data",IF(M84&lt;TODAY(),"Revisão vencida","Em dia")))</f>
        <v/>
      </c>
      <c r="P84" s="22">
        <f>IF(A84="","",IFERROR(J84/I84,0))</f>
        <v/>
      </c>
    </row>
    <row r="85">
      <c r="A85" s="3" t="n"/>
      <c r="B85" s="19" t="n"/>
      <c r="C85" s="3" t="n"/>
      <c r="D85" s="5" t="n"/>
      <c r="E85" s="11">
        <f>IF(D85="","",IFERROR(VLOOKUP(D85,'Colaboradores'!$A$4:$F$103,3,FALSE),"Não cadastrado"))</f>
        <v/>
      </c>
      <c r="F85" s="5" t="n"/>
      <c r="G85" s="3" t="n"/>
      <c r="H85" s="5" t="n"/>
      <c r="I85" s="3" t="n"/>
      <c r="J85" s="20" t="n"/>
      <c r="K85" s="21" t="n"/>
      <c r="L85" s="3" t="n"/>
      <c r="M85" s="19" t="n"/>
      <c r="N85" s="5" t="n"/>
      <c r="O85" s="12">
        <f>IF(A85="","",IF(M85="","Sem data",IF(M85&lt;TODAY(),"Revisão vencida","Em dia")))</f>
        <v/>
      </c>
      <c r="P85" s="23">
        <f>IF(A85="","",IFERROR(J85/I85,0))</f>
        <v/>
      </c>
    </row>
    <row r="86">
      <c r="A86" s="3" t="n"/>
      <c r="B86" s="19" t="n"/>
      <c r="C86" s="3" t="n"/>
      <c r="D86" s="5" t="n"/>
      <c r="E86" s="6">
        <f>IF(D86="","",IFERROR(VLOOKUP(D86,'Colaboradores'!$A$4:$F$103,3,FALSE),"Não cadastrado"))</f>
        <v/>
      </c>
      <c r="F86" s="5" t="n"/>
      <c r="G86" s="3" t="n"/>
      <c r="H86" s="5" t="n"/>
      <c r="I86" s="3" t="n"/>
      <c r="J86" s="20" t="n"/>
      <c r="K86" s="21" t="n"/>
      <c r="L86" s="3" t="n"/>
      <c r="M86" s="19" t="n"/>
      <c r="N86" s="5" t="n"/>
      <c r="O86" s="9">
        <f>IF(A86="","",IF(M86="","Sem data",IF(M86&lt;TODAY(),"Revisão vencida","Em dia")))</f>
        <v/>
      </c>
      <c r="P86" s="22">
        <f>IF(A86="","",IFERROR(J86/I86,0))</f>
        <v/>
      </c>
    </row>
    <row r="87">
      <c r="A87" s="3" t="n"/>
      <c r="B87" s="19" t="n"/>
      <c r="C87" s="3" t="n"/>
      <c r="D87" s="5" t="n"/>
      <c r="E87" s="11">
        <f>IF(D87="","",IFERROR(VLOOKUP(D87,'Colaboradores'!$A$4:$F$103,3,FALSE),"Não cadastrado"))</f>
        <v/>
      </c>
      <c r="F87" s="5" t="n"/>
      <c r="G87" s="3" t="n"/>
      <c r="H87" s="5" t="n"/>
      <c r="I87" s="3" t="n"/>
      <c r="J87" s="20" t="n"/>
      <c r="K87" s="21" t="n"/>
      <c r="L87" s="3" t="n"/>
      <c r="M87" s="19" t="n"/>
      <c r="N87" s="5" t="n"/>
      <c r="O87" s="12">
        <f>IF(A87="","",IF(M87="","Sem data",IF(M87&lt;TODAY(),"Revisão vencida","Em dia")))</f>
        <v/>
      </c>
      <c r="P87" s="23">
        <f>IF(A87="","",IFERROR(J87/I87,0))</f>
        <v/>
      </c>
    </row>
    <row r="88">
      <c r="A88" s="3" t="n"/>
      <c r="B88" s="19" t="n"/>
      <c r="C88" s="3" t="n"/>
      <c r="D88" s="5" t="n"/>
      <c r="E88" s="6">
        <f>IF(D88="","",IFERROR(VLOOKUP(D88,'Colaboradores'!$A$4:$F$103,3,FALSE),"Não cadastrado"))</f>
        <v/>
      </c>
      <c r="F88" s="5" t="n"/>
      <c r="G88" s="3" t="n"/>
      <c r="H88" s="5" t="n"/>
      <c r="I88" s="3" t="n"/>
      <c r="J88" s="20" t="n"/>
      <c r="K88" s="21" t="n"/>
      <c r="L88" s="3" t="n"/>
      <c r="M88" s="19" t="n"/>
      <c r="N88" s="5" t="n"/>
      <c r="O88" s="9">
        <f>IF(A88="","",IF(M88="","Sem data",IF(M88&lt;TODAY(),"Revisão vencida","Em dia")))</f>
        <v/>
      </c>
      <c r="P88" s="22">
        <f>IF(A88="","",IFERROR(J88/I88,0))</f>
        <v/>
      </c>
    </row>
    <row r="89">
      <c r="A89" s="3" t="n"/>
      <c r="B89" s="19" t="n"/>
      <c r="C89" s="3" t="n"/>
      <c r="D89" s="5" t="n"/>
      <c r="E89" s="11">
        <f>IF(D89="","",IFERROR(VLOOKUP(D89,'Colaboradores'!$A$4:$F$103,3,FALSE),"Não cadastrado"))</f>
        <v/>
      </c>
      <c r="F89" s="5" t="n"/>
      <c r="G89" s="3" t="n"/>
      <c r="H89" s="5" t="n"/>
      <c r="I89" s="3" t="n"/>
      <c r="J89" s="20" t="n"/>
      <c r="K89" s="21" t="n"/>
      <c r="L89" s="3" t="n"/>
      <c r="M89" s="19" t="n"/>
      <c r="N89" s="5" t="n"/>
      <c r="O89" s="12">
        <f>IF(A89="","",IF(M89="","Sem data",IF(M89&lt;TODAY(),"Revisão vencida","Em dia")))</f>
        <v/>
      </c>
      <c r="P89" s="23">
        <f>IF(A89="","",IFERROR(J89/I89,0))</f>
        <v/>
      </c>
    </row>
    <row r="90">
      <c r="A90" s="3" t="n"/>
      <c r="B90" s="19" t="n"/>
      <c r="C90" s="3" t="n"/>
      <c r="D90" s="5" t="n"/>
      <c r="E90" s="6">
        <f>IF(D90="","",IFERROR(VLOOKUP(D90,'Colaboradores'!$A$4:$F$103,3,FALSE),"Não cadastrado"))</f>
        <v/>
      </c>
      <c r="F90" s="5" t="n"/>
      <c r="G90" s="3" t="n"/>
      <c r="H90" s="5" t="n"/>
      <c r="I90" s="3" t="n"/>
      <c r="J90" s="20" t="n"/>
      <c r="K90" s="21" t="n"/>
      <c r="L90" s="3" t="n"/>
      <c r="M90" s="19" t="n"/>
      <c r="N90" s="5" t="n"/>
      <c r="O90" s="9">
        <f>IF(A90="","",IF(M90="","Sem data",IF(M90&lt;TODAY(),"Revisão vencida","Em dia")))</f>
        <v/>
      </c>
      <c r="P90" s="22">
        <f>IF(A90="","",IFERROR(J90/I90,0))</f>
        <v/>
      </c>
    </row>
    <row r="91">
      <c r="A91" s="3" t="n"/>
      <c r="B91" s="19" t="n"/>
      <c r="C91" s="3" t="n"/>
      <c r="D91" s="5" t="n"/>
      <c r="E91" s="11">
        <f>IF(D91="","",IFERROR(VLOOKUP(D91,'Colaboradores'!$A$4:$F$103,3,FALSE),"Não cadastrado"))</f>
        <v/>
      </c>
      <c r="F91" s="5" t="n"/>
      <c r="G91" s="3" t="n"/>
      <c r="H91" s="5" t="n"/>
      <c r="I91" s="3" t="n"/>
      <c r="J91" s="20" t="n"/>
      <c r="K91" s="21" t="n"/>
      <c r="L91" s="3" t="n"/>
      <c r="M91" s="19" t="n"/>
      <c r="N91" s="5" t="n"/>
      <c r="O91" s="12">
        <f>IF(A91="","",IF(M91="","Sem data",IF(M91&lt;TODAY(),"Revisão vencida","Em dia")))</f>
        <v/>
      </c>
      <c r="P91" s="23">
        <f>IF(A91="","",IFERROR(J91/I91,0))</f>
        <v/>
      </c>
    </row>
    <row r="92">
      <c r="A92" s="3" t="n"/>
      <c r="B92" s="19" t="n"/>
      <c r="C92" s="3" t="n"/>
      <c r="D92" s="5" t="n"/>
      <c r="E92" s="6">
        <f>IF(D92="","",IFERROR(VLOOKUP(D92,'Colaboradores'!$A$4:$F$103,3,FALSE),"Não cadastrado"))</f>
        <v/>
      </c>
      <c r="F92" s="5" t="n"/>
      <c r="G92" s="3" t="n"/>
      <c r="H92" s="5" t="n"/>
      <c r="I92" s="3" t="n"/>
      <c r="J92" s="20" t="n"/>
      <c r="K92" s="21" t="n"/>
      <c r="L92" s="3" t="n"/>
      <c r="M92" s="19" t="n"/>
      <c r="N92" s="5" t="n"/>
      <c r="O92" s="9">
        <f>IF(A92="","",IF(M92="","Sem data",IF(M92&lt;TODAY(),"Revisão vencida","Em dia")))</f>
        <v/>
      </c>
      <c r="P92" s="22">
        <f>IF(A92="","",IFERROR(J92/I92,0))</f>
        <v/>
      </c>
    </row>
    <row r="93">
      <c r="A93" s="3" t="n"/>
      <c r="B93" s="19" t="n"/>
      <c r="C93" s="3" t="n"/>
      <c r="D93" s="5" t="n"/>
      <c r="E93" s="11">
        <f>IF(D93="","",IFERROR(VLOOKUP(D93,'Colaboradores'!$A$4:$F$103,3,FALSE),"Não cadastrado"))</f>
        <v/>
      </c>
      <c r="F93" s="5" t="n"/>
      <c r="G93" s="3" t="n"/>
      <c r="H93" s="5" t="n"/>
      <c r="I93" s="3" t="n"/>
      <c r="J93" s="20" t="n"/>
      <c r="K93" s="21" t="n"/>
      <c r="L93" s="3" t="n"/>
      <c r="M93" s="19" t="n"/>
      <c r="N93" s="5" t="n"/>
      <c r="O93" s="12">
        <f>IF(A93="","",IF(M93="","Sem data",IF(M93&lt;TODAY(),"Revisão vencida","Em dia")))</f>
        <v/>
      </c>
      <c r="P93" s="23">
        <f>IF(A93="","",IFERROR(J93/I93,0))</f>
        <v/>
      </c>
    </row>
    <row r="94">
      <c r="A94" s="3" t="n"/>
      <c r="B94" s="19" t="n"/>
      <c r="C94" s="3" t="n"/>
      <c r="D94" s="5" t="n"/>
      <c r="E94" s="6">
        <f>IF(D94="","",IFERROR(VLOOKUP(D94,'Colaboradores'!$A$4:$F$103,3,FALSE),"Não cadastrado"))</f>
        <v/>
      </c>
      <c r="F94" s="5" t="n"/>
      <c r="G94" s="3" t="n"/>
      <c r="H94" s="5" t="n"/>
      <c r="I94" s="3" t="n"/>
      <c r="J94" s="20" t="n"/>
      <c r="K94" s="21" t="n"/>
      <c r="L94" s="3" t="n"/>
      <c r="M94" s="19" t="n"/>
      <c r="N94" s="5" t="n"/>
      <c r="O94" s="9">
        <f>IF(A94="","",IF(M94="","Sem data",IF(M94&lt;TODAY(),"Revisão vencida","Em dia")))</f>
        <v/>
      </c>
      <c r="P94" s="22">
        <f>IF(A94="","",IFERROR(J94/I94,0))</f>
        <v/>
      </c>
    </row>
    <row r="95">
      <c r="A95" s="3" t="n"/>
      <c r="B95" s="19" t="n"/>
      <c r="C95" s="3" t="n"/>
      <c r="D95" s="5" t="n"/>
      <c r="E95" s="11">
        <f>IF(D95="","",IFERROR(VLOOKUP(D95,'Colaboradores'!$A$4:$F$103,3,FALSE),"Não cadastrado"))</f>
        <v/>
      </c>
      <c r="F95" s="5" t="n"/>
      <c r="G95" s="3" t="n"/>
      <c r="H95" s="5" t="n"/>
      <c r="I95" s="3" t="n"/>
      <c r="J95" s="20" t="n"/>
      <c r="K95" s="21" t="n"/>
      <c r="L95" s="3" t="n"/>
      <c r="M95" s="19" t="n"/>
      <c r="N95" s="5" t="n"/>
      <c r="O95" s="12">
        <f>IF(A95="","",IF(M95="","Sem data",IF(M95&lt;TODAY(),"Revisão vencida","Em dia")))</f>
        <v/>
      </c>
      <c r="P95" s="23">
        <f>IF(A95="","",IFERROR(J95/I95,0))</f>
        <v/>
      </c>
    </row>
    <row r="96">
      <c r="A96" s="3" t="n"/>
      <c r="B96" s="19" t="n"/>
      <c r="C96" s="3" t="n"/>
      <c r="D96" s="5" t="n"/>
      <c r="E96" s="6">
        <f>IF(D96="","",IFERROR(VLOOKUP(D96,'Colaboradores'!$A$4:$F$103,3,FALSE),"Não cadastrado"))</f>
        <v/>
      </c>
      <c r="F96" s="5" t="n"/>
      <c r="G96" s="3" t="n"/>
      <c r="H96" s="5" t="n"/>
      <c r="I96" s="3" t="n"/>
      <c r="J96" s="20" t="n"/>
      <c r="K96" s="21" t="n"/>
      <c r="L96" s="3" t="n"/>
      <c r="M96" s="19" t="n"/>
      <c r="N96" s="5" t="n"/>
      <c r="O96" s="9">
        <f>IF(A96="","",IF(M96="","Sem data",IF(M96&lt;TODAY(),"Revisão vencida","Em dia")))</f>
        <v/>
      </c>
      <c r="P96" s="22">
        <f>IF(A96="","",IFERROR(J96/I96,0))</f>
        <v/>
      </c>
    </row>
    <row r="97">
      <c r="A97" s="3" t="n"/>
      <c r="B97" s="19" t="n"/>
      <c r="C97" s="3" t="n"/>
      <c r="D97" s="5" t="n"/>
      <c r="E97" s="11">
        <f>IF(D97="","",IFERROR(VLOOKUP(D97,'Colaboradores'!$A$4:$F$103,3,FALSE),"Não cadastrado"))</f>
        <v/>
      </c>
      <c r="F97" s="5" t="n"/>
      <c r="G97" s="3" t="n"/>
      <c r="H97" s="5" t="n"/>
      <c r="I97" s="3" t="n"/>
      <c r="J97" s="20" t="n"/>
      <c r="K97" s="21" t="n"/>
      <c r="L97" s="3" t="n"/>
      <c r="M97" s="19" t="n"/>
      <c r="N97" s="5" t="n"/>
      <c r="O97" s="12">
        <f>IF(A97="","",IF(M97="","Sem data",IF(M97&lt;TODAY(),"Revisão vencida","Em dia")))</f>
        <v/>
      </c>
      <c r="P97" s="23">
        <f>IF(A97="","",IFERROR(J97/I97,0))</f>
        <v/>
      </c>
    </row>
    <row r="98">
      <c r="A98" s="3" t="n"/>
      <c r="B98" s="19" t="n"/>
      <c r="C98" s="3" t="n"/>
      <c r="D98" s="5" t="n"/>
      <c r="E98" s="6">
        <f>IF(D98="","",IFERROR(VLOOKUP(D98,'Colaboradores'!$A$4:$F$103,3,FALSE),"Não cadastrado"))</f>
        <v/>
      </c>
      <c r="F98" s="5" t="n"/>
      <c r="G98" s="3" t="n"/>
      <c r="H98" s="5" t="n"/>
      <c r="I98" s="3" t="n"/>
      <c r="J98" s="20" t="n"/>
      <c r="K98" s="21" t="n"/>
      <c r="L98" s="3" t="n"/>
      <c r="M98" s="19" t="n"/>
      <c r="N98" s="5" t="n"/>
      <c r="O98" s="9">
        <f>IF(A98="","",IF(M98="","Sem data",IF(M98&lt;TODAY(),"Revisão vencida","Em dia")))</f>
        <v/>
      </c>
      <c r="P98" s="22">
        <f>IF(A98="","",IFERROR(J98/I98,0))</f>
        <v/>
      </c>
    </row>
    <row r="99">
      <c r="A99" s="3" t="n"/>
      <c r="B99" s="19" t="n"/>
      <c r="C99" s="3" t="n"/>
      <c r="D99" s="5" t="n"/>
      <c r="E99" s="11">
        <f>IF(D99="","",IFERROR(VLOOKUP(D99,'Colaboradores'!$A$4:$F$103,3,FALSE),"Não cadastrado"))</f>
        <v/>
      </c>
      <c r="F99" s="5" t="n"/>
      <c r="G99" s="3" t="n"/>
      <c r="H99" s="5" t="n"/>
      <c r="I99" s="3" t="n"/>
      <c r="J99" s="20" t="n"/>
      <c r="K99" s="21" t="n"/>
      <c r="L99" s="3" t="n"/>
      <c r="M99" s="19" t="n"/>
      <c r="N99" s="5" t="n"/>
      <c r="O99" s="12">
        <f>IF(A99="","",IF(M99="","Sem data",IF(M99&lt;TODAY(),"Revisão vencida","Em dia")))</f>
        <v/>
      </c>
      <c r="P99" s="23">
        <f>IF(A99="","",IFERROR(J99/I99,0))</f>
        <v/>
      </c>
    </row>
    <row r="100">
      <c r="A100" s="3" t="n"/>
      <c r="B100" s="19" t="n"/>
      <c r="C100" s="3" t="n"/>
      <c r="D100" s="5" t="n"/>
      <c r="E100" s="6">
        <f>IF(D100="","",IFERROR(VLOOKUP(D100,'Colaboradores'!$A$4:$F$103,3,FALSE),"Não cadastrado"))</f>
        <v/>
      </c>
      <c r="F100" s="5" t="n"/>
      <c r="G100" s="3" t="n"/>
      <c r="H100" s="5" t="n"/>
      <c r="I100" s="3" t="n"/>
      <c r="J100" s="20" t="n"/>
      <c r="K100" s="21" t="n"/>
      <c r="L100" s="3" t="n"/>
      <c r="M100" s="19" t="n"/>
      <c r="N100" s="5" t="n"/>
      <c r="O100" s="9">
        <f>IF(A100="","",IF(M100="","Sem data",IF(M100&lt;TODAY(),"Revisão vencida","Em dia")))</f>
        <v/>
      </c>
      <c r="P100" s="22">
        <f>IF(A100="","",IFERROR(J100/I100,0))</f>
        <v/>
      </c>
    </row>
    <row r="101">
      <c r="A101" s="3" t="n"/>
      <c r="B101" s="19" t="n"/>
      <c r="C101" s="3" t="n"/>
      <c r="D101" s="5" t="n"/>
      <c r="E101" s="11">
        <f>IF(D101="","",IFERROR(VLOOKUP(D101,'Colaboradores'!$A$4:$F$103,3,FALSE),"Não cadastrado"))</f>
        <v/>
      </c>
      <c r="F101" s="5" t="n"/>
      <c r="G101" s="3" t="n"/>
      <c r="H101" s="5" t="n"/>
      <c r="I101" s="3" t="n"/>
      <c r="J101" s="20" t="n"/>
      <c r="K101" s="21" t="n"/>
      <c r="L101" s="3" t="n"/>
      <c r="M101" s="19" t="n"/>
      <c r="N101" s="5" t="n"/>
      <c r="O101" s="12">
        <f>IF(A101="","",IF(M101="","Sem data",IF(M101&lt;TODAY(),"Revisão vencida","Em dia")))</f>
        <v/>
      </c>
      <c r="P101" s="23">
        <f>IF(A101="","",IFERROR(J101/I101,0))</f>
        <v/>
      </c>
    </row>
    <row r="102">
      <c r="A102" s="3" t="n"/>
      <c r="B102" s="19" t="n"/>
      <c r="C102" s="3" t="n"/>
      <c r="D102" s="5" t="n"/>
      <c r="E102" s="6">
        <f>IF(D102="","",IFERROR(VLOOKUP(D102,'Colaboradores'!$A$4:$F$103,3,FALSE),"Não cadastrado"))</f>
        <v/>
      </c>
      <c r="F102" s="5" t="n"/>
      <c r="G102" s="3" t="n"/>
      <c r="H102" s="5" t="n"/>
      <c r="I102" s="3" t="n"/>
      <c r="J102" s="20" t="n"/>
      <c r="K102" s="21" t="n"/>
      <c r="L102" s="3" t="n"/>
      <c r="M102" s="19" t="n"/>
      <c r="N102" s="5" t="n"/>
      <c r="O102" s="9">
        <f>IF(A102="","",IF(M102="","Sem data",IF(M102&lt;TODAY(),"Revisão vencida","Em dia")))</f>
        <v/>
      </c>
      <c r="P102" s="22">
        <f>IF(A102="","",IFERROR(J102/I102,0))</f>
        <v/>
      </c>
    </row>
    <row r="103">
      <c r="A103" s="3" t="n"/>
      <c r="B103" s="19" t="n"/>
      <c r="C103" s="3" t="n"/>
      <c r="D103" s="5" t="n"/>
      <c r="E103" s="11">
        <f>IF(D103="","",IFERROR(VLOOKUP(D103,'Colaboradores'!$A$4:$F$103,3,FALSE),"Não cadastrado"))</f>
        <v/>
      </c>
      <c r="F103" s="5" t="n"/>
      <c r="G103" s="3" t="n"/>
      <c r="H103" s="5" t="n"/>
      <c r="I103" s="3" t="n"/>
      <c r="J103" s="20" t="n"/>
      <c r="K103" s="21" t="n"/>
      <c r="L103" s="3" t="n"/>
      <c r="M103" s="19" t="n"/>
      <c r="N103" s="5" t="n"/>
      <c r="O103" s="12">
        <f>IF(A103="","",IF(M103="","Sem data",IF(M103&lt;TODAY(),"Revisão vencida","Em dia")))</f>
        <v/>
      </c>
      <c r="P103" s="23">
        <f>IF(A103="","",IFERROR(J103/I103,0))</f>
        <v/>
      </c>
    </row>
  </sheetData>
  <autoFilter ref="A3:P103"/>
  <mergeCells count="1">
    <mergeCell ref="A1:P1"/>
  </mergeCells>
  <conditionalFormatting sqref="O4:O103">
    <cfRule type="expression" priority="1" dxfId="0" stopIfTrue="1">
      <formula>O4="Revisão vencida"</formula>
    </cfRule>
  </conditionalFormatting>
  <conditionalFormatting sqref="E4:E103">
    <cfRule type="expression" priority="2" dxfId="0" stopIfTrue="1">
      <formula>E4="Não cadastrado"</formula>
    </cfRule>
  </conditionalFormatting>
  <conditionalFormatting sqref="L4:L103">
    <cfRule type="expression" priority="3" dxfId="1" stopIfTrue="1">
      <formula>L4="Concluído"</formula>
    </cfRule>
  </conditionalFormatting>
  <dataValidations count="5">
    <dataValidation sqref="G4:G103" showErrorMessage="1" showInputMessage="1" allowBlank="1" type="list">
      <formula1>"Presencial,Online,Híbrido"</formula1>
    </dataValidation>
    <dataValidation sqref="L4:L103" showErrorMessage="1" showInputMessage="1" allowBlank="1" type="list">
      <formula1>"Concluído,Agendado,Em andamento,Cancelado"</formula1>
    </dataValidation>
    <dataValidation sqref="K4:K103" showErrorMessage="1" showInputMessage="1" allowBlank="1" type="decimal" operator="between">
      <formula1>0</formula1>
      <formula2>10</formula2>
    </dataValidation>
    <dataValidation sqref="I4:I103" showErrorMessage="1" showInputMessage="1" allowBlank="1" type="decimal" operator="greaterThanOrEqual">
      <formula1>0</formula1>
    </dataValidation>
    <dataValidation sqref="J4:J103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1" customWidth="1" min="2" max="2"/>
    <col width="26" customWidth="1" min="3" max="3"/>
    <col width="22" customWidth="1" min="4" max="4"/>
    <col width="18" customWidth="1" min="5" max="5"/>
    <col width="14" customWidth="1" min="6" max="6"/>
  </cols>
  <sheetData>
    <row r="1" ht="28" customHeight="1">
      <c r="A1" s="1" t="inlineStr">
        <is>
          <t>Cadastro de colaboradores</t>
        </is>
      </c>
    </row>
    <row r="2"/>
    <row r="3" ht="30" customHeight="1">
      <c r="A3" s="2" t="inlineStr">
        <is>
          <t>Colaborador</t>
        </is>
      </c>
      <c r="B3" s="2" t="inlineStr">
        <is>
          <t>CNPJ da empresa</t>
        </is>
      </c>
      <c r="C3" s="2" t="inlineStr">
        <is>
          <t>Cargo</t>
        </is>
      </c>
      <c r="D3" s="2" t="inlineStr">
        <is>
          <t>Cidade/UF</t>
        </is>
      </c>
      <c r="E3" s="2" t="inlineStr">
        <is>
          <t>Data de admissão</t>
        </is>
      </c>
      <c r="F3" s="2" t="inlineStr">
        <is>
          <t>Situação</t>
        </is>
      </c>
    </row>
    <row r="4">
      <c r="A4" s="5" t="inlineStr">
        <is>
          <t>Ana Paula Souza</t>
        </is>
      </c>
      <c r="B4" s="3" t="inlineStr">
        <is>
          <t>12.345.678/0001-90</t>
        </is>
      </c>
      <c r="C4" s="5" t="inlineStr">
        <is>
          <t>Atendente</t>
        </is>
      </c>
      <c r="D4" s="5" t="inlineStr">
        <is>
          <t>São Paulo/SP</t>
        </is>
      </c>
      <c r="E4" s="19" t="n">
        <v>45369</v>
      </c>
      <c r="F4" s="3" t="inlineStr">
        <is>
          <t>Ativo</t>
        </is>
      </c>
    </row>
    <row r="5">
      <c r="A5" s="5" t="inlineStr">
        <is>
          <t>Bruno Martins</t>
        </is>
      </c>
      <c r="B5" s="3" t="inlineStr">
        <is>
          <t>23.456.789/0001-01</t>
        </is>
      </c>
      <c r="C5" s="5" t="inlineStr">
        <is>
          <t>Assistente Administrativo</t>
        </is>
      </c>
      <c r="D5" s="5" t="inlineStr">
        <is>
          <t>Campinas/SP</t>
        </is>
      </c>
      <c r="E5" s="19" t="n">
        <v>45145</v>
      </c>
      <c r="F5" s="3" t="inlineStr">
        <is>
          <t>Ativo</t>
        </is>
      </c>
    </row>
    <row r="6">
      <c r="A6" s="5" t="inlineStr">
        <is>
          <t>Carla Oliveira</t>
        </is>
      </c>
      <c r="B6" s="3" t="inlineStr">
        <is>
          <t>34.567.890/0001-12</t>
        </is>
      </c>
      <c r="C6" s="5" t="inlineStr">
        <is>
          <t>Vendedora</t>
        </is>
      </c>
      <c r="D6" s="5" t="inlineStr">
        <is>
          <t>Belo Horizonte/MG</t>
        </is>
      </c>
      <c r="E6" s="19" t="n">
        <v>45670</v>
      </c>
      <c r="F6" s="3" t="inlineStr">
        <is>
          <t>Férias</t>
        </is>
      </c>
    </row>
    <row r="7">
      <c r="A7" s="5" t="inlineStr">
        <is>
          <t>Diego Santos</t>
        </is>
      </c>
      <c r="B7" s="3" t="inlineStr">
        <is>
          <t>45.678.901/0001-23</t>
        </is>
      </c>
      <c r="C7" s="5" t="inlineStr">
        <is>
          <t>Estoquista</t>
        </is>
      </c>
      <c r="D7" s="5" t="inlineStr">
        <is>
          <t>Curitiba/PR</t>
        </is>
      </c>
      <c r="E7" s="19" t="n">
        <v>44886</v>
      </c>
      <c r="F7" s="3" t="inlineStr">
        <is>
          <t>Ativo</t>
        </is>
      </c>
    </row>
    <row r="8">
      <c r="A8" s="5" t="inlineStr">
        <is>
          <t>Juliana Ferreira</t>
        </is>
      </c>
      <c r="B8" s="3" t="inlineStr">
        <is>
          <t>56.789.012/0001-34</t>
        </is>
      </c>
      <c r="C8" s="5" t="inlineStr">
        <is>
          <t>Social Media</t>
        </is>
      </c>
      <c r="D8" s="5" t="inlineStr">
        <is>
          <t>Recife/PE</t>
        </is>
      </c>
      <c r="E8" s="19" t="n">
        <v>45749</v>
      </c>
      <c r="F8" s="3" t="inlineStr">
        <is>
          <t>Ativo</t>
        </is>
      </c>
    </row>
    <row r="9">
      <c r="A9" s="5" t="inlineStr">
        <is>
          <t>Lucas Almeida</t>
        </is>
      </c>
      <c r="B9" s="3" t="inlineStr">
        <is>
          <t>67.890.123/0001-45</t>
        </is>
      </c>
      <c r="C9" s="5" t="inlineStr">
        <is>
          <t>Técnico de Segurança</t>
        </is>
      </c>
      <c r="D9" s="5" t="inlineStr">
        <is>
          <t>Salvador/BA</t>
        </is>
      </c>
      <c r="E9" s="19" t="n">
        <v>44361</v>
      </c>
      <c r="F9" s="3" t="inlineStr">
        <is>
          <t>Ativo</t>
        </is>
      </c>
    </row>
    <row r="10">
      <c r="A10" s="5" t="inlineStr">
        <is>
          <t>Maria Clara Reis</t>
        </is>
      </c>
      <c r="B10" s="3" t="inlineStr">
        <is>
          <t>78.901.234/0001-56</t>
        </is>
      </c>
      <c r="C10" s="5" t="inlineStr">
        <is>
          <t>Operadora de Caixa</t>
        </is>
      </c>
      <c r="D10" s="5" t="inlineStr">
        <is>
          <t>São Paulo/SP</t>
        </is>
      </c>
      <c r="E10" s="19" t="n">
        <v>45544</v>
      </c>
      <c r="F10" s="3" t="inlineStr">
        <is>
          <t>Afastado</t>
        </is>
      </c>
    </row>
    <row r="11">
      <c r="A11" s="5" t="inlineStr">
        <is>
          <t>Pedro Henrique</t>
        </is>
      </c>
      <c r="B11" s="3" t="inlineStr">
        <is>
          <t>89.012.345/0001-67</t>
        </is>
      </c>
      <c r="C11" s="5" t="inlineStr">
        <is>
          <t>Consultor Comercial</t>
        </is>
      </c>
      <c r="D11" s="5" t="inlineStr">
        <is>
          <t>Campinas/SP</t>
        </is>
      </c>
      <c r="E11" s="19" t="n">
        <v>44984</v>
      </c>
      <c r="F11" s="3" t="inlineStr">
        <is>
          <t>Ativo</t>
        </is>
      </c>
    </row>
    <row r="12">
      <c r="A12" s="5" t="inlineStr">
        <is>
          <t>Rafael Costa</t>
        </is>
      </c>
      <c r="B12" s="3" t="inlineStr">
        <is>
          <t>10.234.567/0001-78</t>
        </is>
      </c>
      <c r="C12" s="5" t="inlineStr">
        <is>
          <t>Auxiliar Operacional</t>
        </is>
      </c>
      <c r="D12" s="5" t="inlineStr">
        <is>
          <t>Curitiba/PR</t>
        </is>
      </c>
      <c r="E12" s="19" t="n">
        <v>45853</v>
      </c>
      <c r="F12" s="3" t="inlineStr">
        <is>
          <t>Ativo</t>
        </is>
      </c>
    </row>
    <row r="13">
      <c r="A13" s="5" t="inlineStr">
        <is>
          <t>Fernanda Lima</t>
        </is>
      </c>
      <c r="B13" s="3" t="inlineStr">
        <is>
          <t>11.345.678/0001-89</t>
        </is>
      </c>
      <c r="C13" s="5" t="inlineStr">
        <is>
          <t>Analista Financeira</t>
        </is>
      </c>
      <c r="D13" s="5" t="inlineStr">
        <is>
          <t>Belo Horizonte/MG</t>
        </is>
      </c>
      <c r="E13" s="19" t="n">
        <v>44711</v>
      </c>
      <c r="F13" s="3" t="inlineStr">
        <is>
          <t>Desligado</t>
        </is>
      </c>
    </row>
    <row r="14">
      <c r="A14" s="5" t="n"/>
      <c r="B14" s="3" t="n"/>
      <c r="C14" s="5" t="n"/>
      <c r="D14" s="5" t="n"/>
      <c r="E14" s="19" t="n"/>
      <c r="F14" s="3" t="n"/>
    </row>
    <row r="15">
      <c r="A15" s="5" t="n"/>
      <c r="B15" s="3" t="n"/>
      <c r="C15" s="5" t="n"/>
      <c r="D15" s="5" t="n"/>
      <c r="E15" s="19" t="n"/>
      <c r="F15" s="3" t="n"/>
    </row>
    <row r="16">
      <c r="A16" s="5" t="n"/>
      <c r="B16" s="3" t="n"/>
      <c r="C16" s="5" t="n"/>
      <c r="D16" s="5" t="n"/>
      <c r="E16" s="19" t="n"/>
      <c r="F16" s="3" t="n"/>
    </row>
    <row r="17">
      <c r="A17" s="5" t="n"/>
      <c r="B17" s="3" t="n"/>
      <c r="C17" s="5" t="n"/>
      <c r="D17" s="5" t="n"/>
      <c r="E17" s="19" t="n"/>
      <c r="F17" s="3" t="n"/>
    </row>
    <row r="18">
      <c r="A18" s="5" t="n"/>
      <c r="B18" s="3" t="n"/>
      <c r="C18" s="5" t="n"/>
      <c r="D18" s="5" t="n"/>
      <c r="E18" s="19" t="n"/>
      <c r="F18" s="3" t="n"/>
    </row>
    <row r="19">
      <c r="A19" s="5" t="n"/>
      <c r="B19" s="3" t="n"/>
      <c r="C19" s="5" t="n"/>
      <c r="D19" s="5" t="n"/>
      <c r="E19" s="19" t="n"/>
      <c r="F19" s="3" t="n"/>
    </row>
    <row r="20">
      <c r="A20" s="5" t="n"/>
      <c r="B20" s="3" t="n"/>
      <c r="C20" s="5" t="n"/>
      <c r="D20" s="5" t="n"/>
      <c r="E20" s="19" t="n"/>
      <c r="F20" s="3" t="n"/>
    </row>
    <row r="21">
      <c r="A21" s="5" t="n"/>
      <c r="B21" s="3" t="n"/>
      <c r="C21" s="5" t="n"/>
      <c r="D21" s="5" t="n"/>
      <c r="E21" s="19" t="n"/>
      <c r="F21" s="3" t="n"/>
    </row>
    <row r="22">
      <c r="A22" s="5" t="n"/>
      <c r="B22" s="3" t="n"/>
      <c r="C22" s="5" t="n"/>
      <c r="D22" s="5" t="n"/>
      <c r="E22" s="19" t="n"/>
      <c r="F22" s="3" t="n"/>
    </row>
    <row r="23">
      <c r="A23" s="5" t="n"/>
      <c r="B23" s="3" t="n"/>
      <c r="C23" s="5" t="n"/>
      <c r="D23" s="5" t="n"/>
      <c r="E23" s="19" t="n"/>
      <c r="F23" s="3" t="n"/>
    </row>
    <row r="24">
      <c r="A24" s="5" t="n"/>
      <c r="B24" s="3" t="n"/>
      <c r="C24" s="5" t="n"/>
      <c r="D24" s="5" t="n"/>
      <c r="E24" s="19" t="n"/>
      <c r="F24" s="3" t="n"/>
    </row>
    <row r="25">
      <c r="A25" s="5" t="n"/>
      <c r="B25" s="3" t="n"/>
      <c r="C25" s="5" t="n"/>
      <c r="D25" s="5" t="n"/>
      <c r="E25" s="19" t="n"/>
      <c r="F25" s="3" t="n"/>
    </row>
    <row r="26">
      <c r="A26" s="5" t="n"/>
      <c r="B26" s="3" t="n"/>
      <c r="C26" s="5" t="n"/>
      <c r="D26" s="5" t="n"/>
      <c r="E26" s="19" t="n"/>
      <c r="F26" s="3" t="n"/>
    </row>
    <row r="27">
      <c r="A27" s="5" t="n"/>
      <c r="B27" s="3" t="n"/>
      <c r="C27" s="5" t="n"/>
      <c r="D27" s="5" t="n"/>
      <c r="E27" s="19" t="n"/>
      <c r="F27" s="3" t="n"/>
    </row>
    <row r="28">
      <c r="A28" s="5" t="n"/>
      <c r="B28" s="3" t="n"/>
      <c r="C28" s="5" t="n"/>
      <c r="D28" s="5" t="n"/>
      <c r="E28" s="19" t="n"/>
      <c r="F28" s="3" t="n"/>
    </row>
    <row r="29">
      <c r="A29" s="5" t="n"/>
      <c r="B29" s="3" t="n"/>
      <c r="C29" s="5" t="n"/>
      <c r="D29" s="5" t="n"/>
      <c r="E29" s="19" t="n"/>
      <c r="F29" s="3" t="n"/>
    </row>
    <row r="30">
      <c r="A30" s="5" t="n"/>
      <c r="B30" s="3" t="n"/>
      <c r="C30" s="5" t="n"/>
      <c r="D30" s="5" t="n"/>
      <c r="E30" s="19" t="n"/>
      <c r="F30" s="3" t="n"/>
    </row>
    <row r="31">
      <c r="A31" s="5" t="n"/>
      <c r="B31" s="3" t="n"/>
      <c r="C31" s="5" t="n"/>
      <c r="D31" s="5" t="n"/>
      <c r="E31" s="19" t="n"/>
      <c r="F31" s="3" t="n"/>
    </row>
    <row r="32">
      <c r="A32" s="5" t="n"/>
      <c r="B32" s="3" t="n"/>
      <c r="C32" s="5" t="n"/>
      <c r="D32" s="5" t="n"/>
      <c r="E32" s="19" t="n"/>
      <c r="F32" s="3" t="n"/>
    </row>
    <row r="33">
      <c r="A33" s="5" t="n"/>
      <c r="B33" s="3" t="n"/>
      <c r="C33" s="5" t="n"/>
      <c r="D33" s="5" t="n"/>
      <c r="E33" s="19" t="n"/>
      <c r="F33" s="3" t="n"/>
    </row>
    <row r="34">
      <c r="A34" s="5" t="n"/>
      <c r="B34" s="3" t="n"/>
      <c r="C34" s="5" t="n"/>
      <c r="D34" s="5" t="n"/>
      <c r="E34" s="19" t="n"/>
      <c r="F34" s="3" t="n"/>
    </row>
    <row r="35">
      <c r="A35" s="5" t="n"/>
      <c r="B35" s="3" t="n"/>
      <c r="C35" s="5" t="n"/>
      <c r="D35" s="5" t="n"/>
      <c r="E35" s="19" t="n"/>
      <c r="F35" s="3" t="n"/>
    </row>
    <row r="36">
      <c r="A36" s="5" t="n"/>
      <c r="B36" s="3" t="n"/>
      <c r="C36" s="5" t="n"/>
      <c r="D36" s="5" t="n"/>
      <c r="E36" s="19" t="n"/>
      <c r="F36" s="3" t="n"/>
    </row>
    <row r="37">
      <c r="A37" s="5" t="n"/>
      <c r="B37" s="3" t="n"/>
      <c r="C37" s="5" t="n"/>
      <c r="D37" s="5" t="n"/>
      <c r="E37" s="19" t="n"/>
      <c r="F37" s="3" t="n"/>
    </row>
    <row r="38">
      <c r="A38" s="5" t="n"/>
      <c r="B38" s="3" t="n"/>
      <c r="C38" s="5" t="n"/>
      <c r="D38" s="5" t="n"/>
      <c r="E38" s="19" t="n"/>
      <c r="F38" s="3" t="n"/>
    </row>
    <row r="39">
      <c r="A39" s="5" t="n"/>
      <c r="B39" s="3" t="n"/>
      <c r="C39" s="5" t="n"/>
      <c r="D39" s="5" t="n"/>
      <c r="E39" s="19" t="n"/>
      <c r="F39" s="3" t="n"/>
    </row>
    <row r="40">
      <c r="A40" s="5" t="n"/>
      <c r="B40" s="3" t="n"/>
      <c r="C40" s="5" t="n"/>
      <c r="D40" s="5" t="n"/>
      <c r="E40" s="19" t="n"/>
      <c r="F40" s="3" t="n"/>
    </row>
    <row r="41">
      <c r="A41" s="5" t="n"/>
      <c r="B41" s="3" t="n"/>
      <c r="C41" s="5" t="n"/>
      <c r="D41" s="5" t="n"/>
      <c r="E41" s="19" t="n"/>
      <c r="F41" s="3" t="n"/>
    </row>
    <row r="42">
      <c r="A42" s="5" t="n"/>
      <c r="B42" s="3" t="n"/>
      <c r="C42" s="5" t="n"/>
      <c r="D42" s="5" t="n"/>
      <c r="E42" s="19" t="n"/>
      <c r="F42" s="3" t="n"/>
    </row>
    <row r="43">
      <c r="A43" s="5" t="n"/>
      <c r="B43" s="3" t="n"/>
      <c r="C43" s="5" t="n"/>
      <c r="D43" s="5" t="n"/>
      <c r="E43" s="19" t="n"/>
      <c r="F43" s="3" t="n"/>
    </row>
    <row r="44">
      <c r="A44" s="5" t="n"/>
      <c r="B44" s="3" t="n"/>
      <c r="C44" s="5" t="n"/>
      <c r="D44" s="5" t="n"/>
      <c r="E44" s="19" t="n"/>
      <c r="F44" s="3" t="n"/>
    </row>
    <row r="45">
      <c r="A45" s="5" t="n"/>
      <c r="B45" s="3" t="n"/>
      <c r="C45" s="5" t="n"/>
      <c r="D45" s="5" t="n"/>
      <c r="E45" s="19" t="n"/>
      <c r="F45" s="3" t="n"/>
    </row>
    <row r="46">
      <c r="A46" s="5" t="n"/>
      <c r="B46" s="3" t="n"/>
      <c r="C46" s="5" t="n"/>
      <c r="D46" s="5" t="n"/>
      <c r="E46" s="19" t="n"/>
      <c r="F46" s="3" t="n"/>
    </row>
    <row r="47">
      <c r="A47" s="5" t="n"/>
      <c r="B47" s="3" t="n"/>
      <c r="C47" s="5" t="n"/>
      <c r="D47" s="5" t="n"/>
      <c r="E47" s="19" t="n"/>
      <c r="F47" s="3" t="n"/>
    </row>
    <row r="48">
      <c r="A48" s="5" t="n"/>
      <c r="B48" s="3" t="n"/>
      <c r="C48" s="5" t="n"/>
      <c r="D48" s="5" t="n"/>
      <c r="E48" s="19" t="n"/>
      <c r="F48" s="3" t="n"/>
    </row>
    <row r="49">
      <c r="A49" s="5" t="n"/>
      <c r="B49" s="3" t="n"/>
      <c r="C49" s="5" t="n"/>
      <c r="D49" s="5" t="n"/>
      <c r="E49" s="19" t="n"/>
      <c r="F49" s="3" t="n"/>
    </row>
    <row r="50">
      <c r="A50" s="5" t="n"/>
      <c r="B50" s="3" t="n"/>
      <c r="C50" s="5" t="n"/>
      <c r="D50" s="5" t="n"/>
      <c r="E50" s="19" t="n"/>
      <c r="F50" s="3" t="n"/>
    </row>
    <row r="51">
      <c r="A51" s="5" t="n"/>
      <c r="B51" s="3" t="n"/>
      <c r="C51" s="5" t="n"/>
      <c r="D51" s="5" t="n"/>
      <c r="E51" s="19" t="n"/>
      <c r="F51" s="3" t="n"/>
    </row>
    <row r="52">
      <c r="A52" s="5" t="n"/>
      <c r="B52" s="3" t="n"/>
      <c r="C52" s="5" t="n"/>
      <c r="D52" s="5" t="n"/>
      <c r="E52" s="19" t="n"/>
      <c r="F52" s="3" t="n"/>
    </row>
    <row r="53">
      <c r="A53" s="5" t="n"/>
      <c r="B53" s="3" t="n"/>
      <c r="C53" s="5" t="n"/>
      <c r="D53" s="5" t="n"/>
      <c r="E53" s="19" t="n"/>
      <c r="F53" s="3" t="n"/>
    </row>
    <row r="54">
      <c r="A54" s="5" t="n"/>
      <c r="B54" s="3" t="n"/>
      <c r="C54" s="5" t="n"/>
      <c r="D54" s="5" t="n"/>
      <c r="E54" s="19" t="n"/>
      <c r="F54" s="3" t="n"/>
    </row>
    <row r="55">
      <c r="A55" s="5" t="n"/>
      <c r="B55" s="3" t="n"/>
      <c r="C55" s="5" t="n"/>
      <c r="D55" s="5" t="n"/>
      <c r="E55" s="19" t="n"/>
      <c r="F55" s="3" t="n"/>
    </row>
    <row r="56">
      <c r="A56" s="5" t="n"/>
      <c r="B56" s="3" t="n"/>
      <c r="C56" s="5" t="n"/>
      <c r="D56" s="5" t="n"/>
      <c r="E56" s="19" t="n"/>
      <c r="F56" s="3" t="n"/>
    </row>
    <row r="57">
      <c r="A57" s="5" t="n"/>
      <c r="B57" s="3" t="n"/>
      <c r="C57" s="5" t="n"/>
      <c r="D57" s="5" t="n"/>
      <c r="E57" s="19" t="n"/>
      <c r="F57" s="3" t="n"/>
    </row>
    <row r="58">
      <c r="A58" s="5" t="n"/>
      <c r="B58" s="3" t="n"/>
      <c r="C58" s="5" t="n"/>
      <c r="D58" s="5" t="n"/>
      <c r="E58" s="19" t="n"/>
      <c r="F58" s="3" t="n"/>
    </row>
    <row r="59">
      <c r="A59" s="5" t="n"/>
      <c r="B59" s="3" t="n"/>
      <c r="C59" s="5" t="n"/>
      <c r="D59" s="5" t="n"/>
      <c r="E59" s="19" t="n"/>
      <c r="F59" s="3" t="n"/>
    </row>
    <row r="60">
      <c r="A60" s="5" t="n"/>
      <c r="B60" s="3" t="n"/>
      <c r="C60" s="5" t="n"/>
      <c r="D60" s="5" t="n"/>
      <c r="E60" s="19" t="n"/>
      <c r="F60" s="3" t="n"/>
    </row>
    <row r="61">
      <c r="A61" s="5" t="n"/>
      <c r="B61" s="3" t="n"/>
      <c r="C61" s="5" t="n"/>
      <c r="D61" s="5" t="n"/>
      <c r="E61" s="19" t="n"/>
      <c r="F61" s="3" t="n"/>
    </row>
    <row r="62">
      <c r="A62" s="5" t="n"/>
      <c r="B62" s="3" t="n"/>
      <c r="C62" s="5" t="n"/>
      <c r="D62" s="5" t="n"/>
      <c r="E62" s="19" t="n"/>
      <c r="F62" s="3" t="n"/>
    </row>
    <row r="63">
      <c r="A63" s="5" t="n"/>
      <c r="B63" s="3" t="n"/>
      <c r="C63" s="5" t="n"/>
      <c r="D63" s="5" t="n"/>
      <c r="E63" s="19" t="n"/>
      <c r="F63" s="3" t="n"/>
    </row>
    <row r="64">
      <c r="A64" s="5" t="n"/>
      <c r="B64" s="3" t="n"/>
      <c r="C64" s="5" t="n"/>
      <c r="D64" s="5" t="n"/>
      <c r="E64" s="19" t="n"/>
      <c r="F64" s="3" t="n"/>
    </row>
    <row r="65">
      <c r="A65" s="5" t="n"/>
      <c r="B65" s="3" t="n"/>
      <c r="C65" s="5" t="n"/>
      <c r="D65" s="5" t="n"/>
      <c r="E65" s="19" t="n"/>
      <c r="F65" s="3" t="n"/>
    </row>
    <row r="66">
      <c r="A66" s="5" t="n"/>
      <c r="B66" s="3" t="n"/>
      <c r="C66" s="5" t="n"/>
      <c r="D66" s="5" t="n"/>
      <c r="E66" s="19" t="n"/>
      <c r="F66" s="3" t="n"/>
    </row>
    <row r="67">
      <c r="A67" s="5" t="n"/>
      <c r="B67" s="3" t="n"/>
      <c r="C67" s="5" t="n"/>
      <c r="D67" s="5" t="n"/>
      <c r="E67" s="19" t="n"/>
      <c r="F67" s="3" t="n"/>
    </row>
    <row r="68">
      <c r="A68" s="5" t="n"/>
      <c r="B68" s="3" t="n"/>
      <c r="C68" s="5" t="n"/>
      <c r="D68" s="5" t="n"/>
      <c r="E68" s="19" t="n"/>
      <c r="F68" s="3" t="n"/>
    </row>
    <row r="69">
      <c r="A69" s="5" t="n"/>
      <c r="B69" s="3" t="n"/>
      <c r="C69" s="5" t="n"/>
      <c r="D69" s="5" t="n"/>
      <c r="E69" s="19" t="n"/>
      <c r="F69" s="3" t="n"/>
    </row>
    <row r="70">
      <c r="A70" s="5" t="n"/>
      <c r="B70" s="3" t="n"/>
      <c r="C70" s="5" t="n"/>
      <c r="D70" s="5" t="n"/>
      <c r="E70" s="19" t="n"/>
      <c r="F70" s="3" t="n"/>
    </row>
    <row r="71">
      <c r="A71" s="5" t="n"/>
      <c r="B71" s="3" t="n"/>
      <c r="C71" s="5" t="n"/>
      <c r="D71" s="5" t="n"/>
      <c r="E71" s="19" t="n"/>
      <c r="F71" s="3" t="n"/>
    </row>
    <row r="72">
      <c r="A72" s="5" t="n"/>
      <c r="B72" s="3" t="n"/>
      <c r="C72" s="5" t="n"/>
      <c r="D72" s="5" t="n"/>
      <c r="E72" s="19" t="n"/>
      <c r="F72" s="3" t="n"/>
    </row>
    <row r="73">
      <c r="A73" s="5" t="n"/>
      <c r="B73" s="3" t="n"/>
      <c r="C73" s="5" t="n"/>
      <c r="D73" s="5" t="n"/>
      <c r="E73" s="19" t="n"/>
      <c r="F73" s="3" t="n"/>
    </row>
    <row r="74">
      <c r="A74" s="5" t="n"/>
      <c r="B74" s="3" t="n"/>
      <c r="C74" s="5" t="n"/>
      <c r="D74" s="5" t="n"/>
      <c r="E74" s="19" t="n"/>
      <c r="F74" s="3" t="n"/>
    </row>
    <row r="75">
      <c r="A75" s="5" t="n"/>
      <c r="B75" s="3" t="n"/>
      <c r="C75" s="5" t="n"/>
      <c r="D75" s="5" t="n"/>
      <c r="E75" s="19" t="n"/>
      <c r="F75" s="3" t="n"/>
    </row>
    <row r="76">
      <c r="A76" s="5" t="n"/>
      <c r="B76" s="3" t="n"/>
      <c r="C76" s="5" t="n"/>
      <c r="D76" s="5" t="n"/>
      <c r="E76" s="19" t="n"/>
      <c r="F76" s="3" t="n"/>
    </row>
    <row r="77">
      <c r="A77" s="5" t="n"/>
      <c r="B77" s="3" t="n"/>
      <c r="C77" s="5" t="n"/>
      <c r="D77" s="5" t="n"/>
      <c r="E77" s="19" t="n"/>
      <c r="F77" s="3" t="n"/>
    </row>
    <row r="78">
      <c r="A78" s="5" t="n"/>
      <c r="B78" s="3" t="n"/>
      <c r="C78" s="5" t="n"/>
      <c r="D78" s="5" t="n"/>
      <c r="E78" s="19" t="n"/>
      <c r="F78" s="3" t="n"/>
    </row>
    <row r="79">
      <c r="A79" s="5" t="n"/>
      <c r="B79" s="3" t="n"/>
      <c r="C79" s="5" t="n"/>
      <c r="D79" s="5" t="n"/>
      <c r="E79" s="19" t="n"/>
      <c r="F79" s="3" t="n"/>
    </row>
    <row r="80">
      <c r="A80" s="5" t="n"/>
      <c r="B80" s="3" t="n"/>
      <c r="C80" s="5" t="n"/>
      <c r="D80" s="5" t="n"/>
      <c r="E80" s="19" t="n"/>
      <c r="F80" s="3" t="n"/>
    </row>
    <row r="81">
      <c r="A81" s="5" t="n"/>
      <c r="B81" s="3" t="n"/>
      <c r="C81" s="5" t="n"/>
      <c r="D81" s="5" t="n"/>
      <c r="E81" s="19" t="n"/>
      <c r="F81" s="3" t="n"/>
    </row>
    <row r="82">
      <c r="A82" s="5" t="n"/>
      <c r="B82" s="3" t="n"/>
      <c r="C82" s="5" t="n"/>
      <c r="D82" s="5" t="n"/>
      <c r="E82" s="19" t="n"/>
      <c r="F82" s="3" t="n"/>
    </row>
    <row r="83">
      <c r="A83" s="5" t="n"/>
      <c r="B83" s="3" t="n"/>
      <c r="C83" s="5" t="n"/>
      <c r="D83" s="5" t="n"/>
      <c r="E83" s="19" t="n"/>
      <c r="F83" s="3" t="n"/>
    </row>
    <row r="84">
      <c r="A84" s="5" t="n"/>
      <c r="B84" s="3" t="n"/>
      <c r="C84" s="5" t="n"/>
      <c r="D84" s="5" t="n"/>
      <c r="E84" s="19" t="n"/>
      <c r="F84" s="3" t="n"/>
    </row>
    <row r="85">
      <c r="A85" s="5" t="n"/>
      <c r="B85" s="3" t="n"/>
      <c r="C85" s="5" t="n"/>
      <c r="D85" s="5" t="n"/>
      <c r="E85" s="19" t="n"/>
      <c r="F85" s="3" t="n"/>
    </row>
    <row r="86">
      <c r="A86" s="5" t="n"/>
      <c r="B86" s="3" t="n"/>
      <c r="C86" s="5" t="n"/>
      <c r="D86" s="5" t="n"/>
      <c r="E86" s="19" t="n"/>
      <c r="F86" s="3" t="n"/>
    </row>
    <row r="87">
      <c r="A87" s="5" t="n"/>
      <c r="B87" s="3" t="n"/>
      <c r="C87" s="5" t="n"/>
      <c r="D87" s="5" t="n"/>
      <c r="E87" s="19" t="n"/>
      <c r="F87" s="3" t="n"/>
    </row>
    <row r="88">
      <c r="A88" s="5" t="n"/>
      <c r="B88" s="3" t="n"/>
      <c r="C88" s="5" t="n"/>
      <c r="D88" s="5" t="n"/>
      <c r="E88" s="19" t="n"/>
      <c r="F88" s="3" t="n"/>
    </row>
    <row r="89">
      <c r="A89" s="5" t="n"/>
      <c r="B89" s="3" t="n"/>
      <c r="C89" s="5" t="n"/>
      <c r="D89" s="5" t="n"/>
      <c r="E89" s="19" t="n"/>
      <c r="F89" s="3" t="n"/>
    </row>
    <row r="90">
      <c r="A90" s="5" t="n"/>
      <c r="B90" s="3" t="n"/>
      <c r="C90" s="5" t="n"/>
      <c r="D90" s="5" t="n"/>
      <c r="E90" s="19" t="n"/>
      <c r="F90" s="3" t="n"/>
    </row>
    <row r="91">
      <c r="A91" s="5" t="n"/>
      <c r="B91" s="3" t="n"/>
      <c r="C91" s="5" t="n"/>
      <c r="D91" s="5" t="n"/>
      <c r="E91" s="19" t="n"/>
      <c r="F91" s="3" t="n"/>
    </row>
    <row r="92">
      <c r="A92" s="5" t="n"/>
      <c r="B92" s="3" t="n"/>
      <c r="C92" s="5" t="n"/>
      <c r="D92" s="5" t="n"/>
      <c r="E92" s="19" t="n"/>
      <c r="F92" s="3" t="n"/>
    </row>
    <row r="93">
      <c r="A93" s="5" t="n"/>
      <c r="B93" s="3" t="n"/>
      <c r="C93" s="5" t="n"/>
      <c r="D93" s="5" t="n"/>
      <c r="E93" s="19" t="n"/>
      <c r="F93" s="3" t="n"/>
    </row>
    <row r="94">
      <c r="A94" s="5" t="n"/>
      <c r="B94" s="3" t="n"/>
      <c r="C94" s="5" t="n"/>
      <c r="D94" s="5" t="n"/>
      <c r="E94" s="19" t="n"/>
      <c r="F94" s="3" t="n"/>
    </row>
    <row r="95">
      <c r="A95" s="5" t="n"/>
      <c r="B95" s="3" t="n"/>
      <c r="C95" s="5" t="n"/>
      <c r="D95" s="5" t="n"/>
      <c r="E95" s="19" t="n"/>
      <c r="F95" s="3" t="n"/>
    </row>
    <row r="96">
      <c r="A96" s="5" t="n"/>
      <c r="B96" s="3" t="n"/>
      <c r="C96" s="5" t="n"/>
      <c r="D96" s="5" t="n"/>
      <c r="E96" s="19" t="n"/>
      <c r="F96" s="3" t="n"/>
    </row>
    <row r="97">
      <c r="A97" s="5" t="n"/>
      <c r="B97" s="3" t="n"/>
      <c r="C97" s="5" t="n"/>
      <c r="D97" s="5" t="n"/>
      <c r="E97" s="19" t="n"/>
      <c r="F97" s="3" t="n"/>
    </row>
    <row r="98">
      <c r="A98" s="5" t="n"/>
      <c r="B98" s="3" t="n"/>
      <c r="C98" s="5" t="n"/>
      <c r="D98" s="5" t="n"/>
      <c r="E98" s="19" t="n"/>
      <c r="F98" s="3" t="n"/>
    </row>
    <row r="99">
      <c r="A99" s="5" t="n"/>
      <c r="B99" s="3" t="n"/>
      <c r="C99" s="5" t="n"/>
      <c r="D99" s="5" t="n"/>
      <c r="E99" s="19" t="n"/>
      <c r="F99" s="3" t="n"/>
    </row>
    <row r="100">
      <c r="A100" s="5" t="n"/>
      <c r="B100" s="3" t="n"/>
      <c r="C100" s="5" t="n"/>
      <c r="D100" s="5" t="n"/>
      <c r="E100" s="19" t="n"/>
      <c r="F100" s="3" t="n"/>
    </row>
    <row r="101">
      <c r="A101" s="5" t="n"/>
      <c r="B101" s="3" t="n"/>
      <c r="C101" s="5" t="n"/>
      <c r="D101" s="5" t="n"/>
      <c r="E101" s="19" t="n"/>
      <c r="F101" s="3" t="n"/>
    </row>
    <row r="102">
      <c r="A102" s="5" t="n"/>
      <c r="B102" s="3" t="n"/>
      <c r="C102" s="5" t="n"/>
      <c r="D102" s="5" t="n"/>
      <c r="E102" s="19" t="n"/>
      <c r="F102" s="3" t="n"/>
    </row>
    <row r="103">
      <c r="A103" s="5" t="n"/>
      <c r="B103" s="3" t="n"/>
      <c r="C103" s="5" t="n"/>
      <c r="D103" s="5" t="n"/>
      <c r="E103" s="19" t="n"/>
      <c r="F103" s="3" t="n"/>
    </row>
  </sheetData>
  <autoFilter ref="A3:F103"/>
  <mergeCells count="1">
    <mergeCell ref="A1:F1"/>
  </mergeCells>
  <conditionalFormatting sqref="F4:F103">
    <cfRule type="expression" priority="1" dxfId="1" stopIfTrue="1">
      <formula>F4="Ativo"</formula>
    </cfRule>
    <cfRule type="expression" priority="2" dxfId="0" stopIfTrue="1">
      <formula>OR(F4="Afastado",F4="Desligado")</formula>
    </cfRule>
  </conditionalFormatting>
  <dataValidations count="1">
    <dataValidation sqref="F4:F103" showErrorMessage="1" showInputMessage="1" allowBlank="1" type="list">
      <formula1>"Ativo,Férias,Afastado,Desligado"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4" customWidth="1" min="3" max="3"/>
    <col width="28" customWidth="1" min="4" max="4"/>
    <col width="18" customWidth="1" min="5" max="5"/>
    <col width="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28" customHeight="1">
      <c r="A1" s="1" t="inlineStr">
        <is>
          <t>Indicadores de capacitação</t>
        </is>
      </c>
    </row>
    <row r="2"/>
    <row r="3">
      <c r="A3" s="2" t="inlineStr">
        <is>
          <t>Indicador</t>
        </is>
      </c>
      <c r="B3" s="2" t="inlineStr">
        <is>
          <t>Resultado</t>
        </is>
      </c>
      <c r="D3" s="2" t="inlineStr">
        <is>
          <t>Tema do treinamento</t>
        </is>
      </c>
      <c r="E3" s="2" t="inlineStr">
        <is>
          <t>Custo total (R$)</t>
        </is>
      </c>
    </row>
    <row r="4">
      <c r="A4" s="14" t="inlineStr">
        <is>
          <t>Total de treinamentos</t>
        </is>
      </c>
      <c r="B4" s="15">
        <f>COUNTA('Registro de Treinamentos'!$A$4:$A$103)</f>
        <v/>
      </c>
      <c r="D4" s="6" t="inlineStr">
        <is>
          <t>Atendimento ao cliente</t>
        </is>
      </c>
      <c r="E4" s="22">
        <f>IF(D4="","",SUMIF('Registro de Treinamentos'!$F$4:$F$103,D4,'Registro de Treinamentos'!$J$4:$J$103))</f>
        <v/>
      </c>
    </row>
    <row r="5">
      <c r="A5" s="14" t="inlineStr">
        <is>
          <t>Treinamentos concluídos</t>
        </is>
      </c>
      <c r="B5" s="15">
        <f>COUNTIF('Registro de Treinamentos'!$L$4:$L$103,"Concluído")</f>
        <v/>
      </c>
      <c r="D5" s="11" t="inlineStr">
        <is>
          <t>Fluxo de caixa</t>
        </is>
      </c>
      <c r="E5" s="23">
        <f>IF(D5="","",SUMIF('Registro de Treinamentos'!$F$4:$F$103,D5,'Registro de Treinamentos'!$J$4:$J$103))</f>
        <v/>
      </c>
    </row>
    <row r="6">
      <c r="A6" s="14" t="inlineStr">
        <is>
          <t>Horas totais de capacitação</t>
        </is>
      </c>
      <c r="B6" s="24">
        <f>SUM('Registro de Treinamentos'!$I$4:$I$103)</f>
        <v/>
      </c>
      <c r="D6" s="6" t="inlineStr">
        <is>
          <t>Técnicas de vendas</t>
        </is>
      </c>
      <c r="E6" s="22">
        <f>IF(D6="","",SUMIF('Registro de Treinamentos'!$F$4:$F$103,D6,'Registro de Treinamentos'!$J$4:$J$103))</f>
        <v/>
      </c>
    </row>
    <row r="7">
      <c r="A7" s="14" t="inlineStr">
        <is>
          <t>Custo total</t>
        </is>
      </c>
      <c r="B7" s="25">
        <f>SUM('Registro de Treinamentos'!$J$4:$J$103)</f>
        <v/>
      </c>
      <c r="D7" s="11" t="inlineStr">
        <is>
          <t>Gestão de estoque</t>
        </is>
      </c>
      <c r="E7" s="23">
        <f>IF(D7="","",SUMIF('Registro de Treinamentos'!$F$4:$F$103,D7,'Registro de Treinamentos'!$J$4:$J$103))</f>
        <v/>
      </c>
    </row>
    <row r="8">
      <c r="A8" s="14" t="inlineStr">
        <is>
          <t>Nota média de avaliação</t>
        </is>
      </c>
      <c r="B8" s="24">
        <f>IFERROR(AVERAGE('Registro de Treinamentos'!$K$4:$K$103),0)</f>
        <v/>
      </c>
      <c r="D8" s="6" t="inlineStr">
        <is>
          <t>Emissão de nota fiscal</t>
        </is>
      </c>
      <c r="E8" s="22">
        <f>IF(D8="","",SUMIF('Registro de Treinamentos'!$F$4:$F$103,D8,'Registro de Treinamentos'!$J$4:$J$103))</f>
        <v/>
      </c>
    </row>
    <row r="9">
      <c r="A9" s="14" t="inlineStr">
        <is>
          <t>Custo médio por treinamento</t>
        </is>
      </c>
      <c r="B9" s="25">
        <f>IFERROR(AVERAGE('Registro de Treinamentos'!$J$4:$J$103),0)</f>
        <v/>
      </c>
      <c r="D9" s="11" t="inlineStr">
        <is>
          <t>LGPD</t>
        </is>
      </c>
      <c r="E9" s="23">
        <f>IF(D9="","",SUMIF('Registro de Treinamentos'!$F$4:$F$103,D9,'Registro de Treinamentos'!$J$4:$J$103))</f>
        <v/>
      </c>
    </row>
    <row r="10">
      <c r="A10" s="14" t="inlineStr">
        <is>
          <t>Treinamentos online</t>
        </is>
      </c>
      <c r="B10" s="15">
        <f>COUNTIF('Registro de Treinamentos'!$G$4:$G$103,"Online")</f>
        <v/>
      </c>
      <c r="D10" s="6" t="inlineStr">
        <is>
          <t>Segurança do trabalho</t>
        </is>
      </c>
      <c r="E10" s="22">
        <f>IF(D10="","",SUMIF('Registro de Treinamentos'!$F$4:$F$103,D10,'Registro de Treinamentos'!$J$4:$J$103))</f>
        <v/>
      </c>
    </row>
    <row r="11">
      <c r="A11" s="14" t="inlineStr">
        <is>
          <t>Custo de treinamentos concluídos</t>
        </is>
      </c>
      <c r="B11" s="25">
        <f>SUMIF('Registro de Treinamentos'!$L$4:$L$103,"Concluído",'Registro de Treinamentos'!$J$4:$J$103)</f>
        <v/>
      </c>
      <c r="D11" s="11" t="inlineStr">
        <is>
          <t>Marketing digital</t>
        </is>
      </c>
      <c r="E11" s="23">
        <f>IF(D11="","",SUMIF('Registro de Treinamentos'!$F$4:$F$103,D11,'Registro de Treinamentos'!$J$4:$J$103))</f>
        <v/>
      </c>
    </row>
    <row r="12">
      <c r="A12" s="14" t="inlineStr">
        <is>
          <t>Classificação da capacitação</t>
        </is>
      </c>
      <c r="B12" s="18">
        <f>IF(B8&gt;=9,"Excelente",IF(B8&gt;=7,"Adequada","Requer ação"))</f>
        <v/>
      </c>
      <c r="D12" s="6" t="n"/>
      <c r="E12" s="22">
        <f>IF(D12="","",SUMIF('Registro de Treinamentos'!$F$4:$F$103,D12,'Registro de Treinamentos'!$J$4:$J$103))</f>
        <v/>
      </c>
    </row>
    <row r="13">
      <c r="D13" s="11" t="n"/>
      <c r="E13" s="23">
        <f>IF(D13="","",SUMIF('Registro de Treinamentos'!$F$4:$F$103,D13,'Registro de Treinamentos'!$J$4:$J$103))</f>
        <v/>
      </c>
    </row>
    <row r="14">
      <c r="D14" s="6" t="n"/>
      <c r="E14" s="22">
        <f>IF(D14="","",SUMIF('Registro de Treinamentos'!$F$4:$F$103,D14,'Registro de Treinamentos'!$J$4:$J$103))</f>
        <v/>
      </c>
    </row>
    <row r="15">
      <c r="D15" s="11" t="n"/>
      <c r="E15" s="23">
        <f>IF(D15="","",SUMIF('Registro de Treinamentos'!$F$4:$F$103,D15,'Registro de Treinamentos'!$J$4:$J$103))</f>
        <v/>
      </c>
    </row>
    <row r="16">
      <c r="D16" s="6" t="n"/>
      <c r="E16" s="22">
        <f>IF(D16="","",SUMIF('Registro de Treinamentos'!$F$4:$F$103,D16,'Registro de Treinamentos'!$J$4:$J$103))</f>
        <v/>
      </c>
    </row>
    <row r="17">
      <c r="D17" s="11" t="n"/>
      <c r="E17" s="23">
        <f>IF(D17="","",SUMIF('Registro de Treinamentos'!$F$4:$F$103,D17,'Registro de Treinamentos'!$J$4:$J$103))</f>
        <v/>
      </c>
    </row>
    <row r="18">
      <c r="D18" s="6" t="n"/>
      <c r="E18" s="22">
        <f>IF(D18="","",SUMIF('Registro de Treinamentos'!$F$4:$F$103,D18,'Registro de Treinamentos'!$J$4:$J$103))</f>
        <v/>
      </c>
    </row>
    <row r="19">
      <c r="D19" s="11" t="n"/>
      <c r="E19" s="23">
        <f>IF(D19="","",SUMIF('Registro de Treinamentos'!$F$4:$F$103,D19,'Registro de Treinamentos'!$J$4:$J$103))</f>
        <v/>
      </c>
    </row>
    <row r="20">
      <c r="D20" s="6" t="n"/>
      <c r="E20" s="22">
        <f>IF(D20="","",SUMIF('Registro de Treinamentos'!$F$4:$F$103,D20,'Registro de Treinamentos'!$J$4:$J$103))</f>
        <v/>
      </c>
    </row>
    <row r="21">
      <c r="D21" s="11" t="n"/>
      <c r="E21" s="23">
        <f>IF(D21="","",SUMIF('Registro de Treinamentos'!$F$4:$F$103,D21,'Registro de Treinamentos'!$J$4:$J$103))</f>
        <v/>
      </c>
    </row>
    <row r="22">
      <c r="D22" s="6" t="n"/>
      <c r="E22" s="22">
        <f>IF(D22="","",SUMIF('Registro de Treinamentos'!$F$4:$F$103,D22,'Registro de Treinamentos'!$J$4:$J$103))</f>
        <v/>
      </c>
    </row>
    <row r="23">
      <c r="D23" s="11" t="n"/>
      <c r="E23" s="23">
        <f>IF(D23="","",SUMIF('Registro de Treinamentos'!$F$4:$F$103,D23,'Registro de Treinamentos'!$J$4:$J$103))</f>
        <v/>
      </c>
    </row>
    <row r="24">
      <c r="D24" s="6" t="n"/>
      <c r="E24" s="22">
        <f>IF(D24="","",SUMIF('Registro de Treinamentos'!$F$4:$F$103,D24,'Registro de Treinamentos'!$J$4:$J$103))</f>
        <v/>
      </c>
    </row>
    <row r="25">
      <c r="D25" s="11" t="n"/>
      <c r="E25" s="23">
        <f>IF(D25="","",SUMIF('Registro de Treinamentos'!$F$4:$F$103,D25,'Registro de Treinamentos'!$J$4:$J$103))</f>
        <v/>
      </c>
    </row>
    <row r="26">
      <c r="D26" s="6" t="n"/>
      <c r="E26" s="22">
        <f>IF(D26="","",SUMIF('Registro de Treinamentos'!$F$4:$F$103,D26,'Registro de Treinamentos'!$J$4:$J$103))</f>
        <v/>
      </c>
    </row>
    <row r="27">
      <c r="D27" s="11" t="n"/>
      <c r="E27" s="23">
        <f>IF(D27="","",SUMIF('Registro de Treinamentos'!$F$4:$F$103,D27,'Registro de Treinamentos'!$J$4:$J$103))</f>
        <v/>
      </c>
    </row>
    <row r="28">
      <c r="D28" s="6" t="n"/>
      <c r="E28" s="22">
        <f>IF(D28="","",SUMIF('Registro de Treinamentos'!$F$4:$F$103,D28,'Registro de Treinamentos'!$J$4:$J$103))</f>
        <v/>
      </c>
    </row>
    <row r="29">
      <c r="D29" s="11" t="n"/>
      <c r="E29" s="23">
        <f>IF(D29="","",SUMIF('Registro de Treinamentos'!$F$4:$F$103,D29,'Registro de Treinamentos'!$J$4:$J$103))</f>
        <v/>
      </c>
    </row>
    <row r="30">
      <c r="D30" s="6" t="n"/>
      <c r="E30" s="22">
        <f>IF(D30="","",SUMIF('Registro de Treinamentos'!$F$4:$F$103,D30,'Registro de Treinamentos'!$J$4:$J$103))</f>
        <v/>
      </c>
    </row>
    <row r="31">
      <c r="D31" s="11" t="n"/>
      <c r="E31" s="23">
        <f>IF(D31="","",SUMIF('Registro de Treinamentos'!$F$4:$F$103,D31,'Registro de Treinamentos'!$J$4:$J$103))</f>
        <v/>
      </c>
    </row>
    <row r="32">
      <c r="D32" s="6" t="n"/>
      <c r="E32" s="22">
        <f>IF(D32="","",SUMIF('Registro de Treinamentos'!$F$4:$F$103,D32,'Registro de Treinamentos'!$J$4:$J$103))</f>
        <v/>
      </c>
    </row>
    <row r="33">
      <c r="D33" s="11" t="n"/>
      <c r="E33" s="23">
        <f>IF(D33="","",SUMIF('Registro de Treinamentos'!$F$4:$F$103,D33,'Registro de Treinamentos'!$J$4:$J$103))</f>
        <v/>
      </c>
    </row>
    <row r="34">
      <c r="D34" s="6" t="n"/>
      <c r="E34" s="22">
        <f>IF(D34="","",SUMIF('Registro de Treinamentos'!$F$4:$F$103,D34,'Registro de Treinamentos'!$J$4:$J$103))</f>
        <v/>
      </c>
    </row>
    <row r="35">
      <c r="D35" s="11" t="n"/>
      <c r="E35" s="23">
        <f>IF(D35="","",SUMIF('Registro de Treinamentos'!$F$4:$F$103,D35,'Registro de Treinamentos'!$J$4:$J$103))</f>
        <v/>
      </c>
    </row>
    <row r="36">
      <c r="D36" s="6" t="n"/>
      <c r="E36" s="22">
        <f>IF(D36="","",SUMIF('Registro de Treinamentos'!$F$4:$F$103,D36,'Registro de Treinamentos'!$J$4:$J$103))</f>
        <v/>
      </c>
    </row>
    <row r="37">
      <c r="D37" s="11" t="n"/>
      <c r="E37" s="23">
        <f>IF(D37="","",SUMIF('Registro de Treinamentos'!$F$4:$F$103,D37,'Registro de Treinamentos'!$J$4:$J$103))</f>
        <v/>
      </c>
    </row>
    <row r="38">
      <c r="D38" s="6" t="n"/>
      <c r="E38" s="22">
        <f>IF(D38="","",SUMIF('Registro de Treinamentos'!$F$4:$F$103,D38,'Registro de Treinamentos'!$J$4:$J$103))</f>
        <v/>
      </c>
    </row>
    <row r="39">
      <c r="D39" s="11" t="n"/>
      <c r="E39" s="23">
        <f>IF(D39="","",SUMIF('Registro de Treinamentos'!$F$4:$F$103,D39,'Registro de Treinamentos'!$J$4:$J$103))</f>
        <v/>
      </c>
    </row>
    <row r="40">
      <c r="D40" s="6" t="n"/>
      <c r="E40" s="22">
        <f>IF(D40="","",SUMIF('Registro de Treinamentos'!$F$4:$F$103,D40,'Registro de Treinamentos'!$J$4:$J$103))</f>
        <v/>
      </c>
    </row>
    <row r="41">
      <c r="D41" s="11" t="n"/>
      <c r="E41" s="23">
        <f>IF(D41="","",SUMIF('Registro de Treinamentos'!$F$4:$F$103,D41,'Registro de Treinamentos'!$J$4:$J$103))</f>
        <v/>
      </c>
    </row>
    <row r="42">
      <c r="D42" s="6" t="n"/>
      <c r="E42" s="22">
        <f>IF(D42="","",SUMIF('Registro de Treinamentos'!$F$4:$F$103,D42,'Registro de Treinamentos'!$J$4:$J$103))</f>
        <v/>
      </c>
    </row>
    <row r="43">
      <c r="D43" s="11" t="n"/>
      <c r="E43" s="23">
        <f>IF(D43="","",SUMIF('Registro de Treinamentos'!$F$4:$F$103,D43,'Registro de Treinamentos'!$J$4:$J$103))</f>
        <v/>
      </c>
    </row>
    <row r="44">
      <c r="D44" s="6" t="n"/>
      <c r="E44" s="22">
        <f>IF(D44="","",SUMIF('Registro de Treinamentos'!$F$4:$F$103,D44,'Registro de Treinamentos'!$J$4:$J$103))</f>
        <v/>
      </c>
    </row>
    <row r="45">
      <c r="D45" s="11" t="n"/>
      <c r="E45" s="23">
        <f>IF(D45="","",SUMIF('Registro de Treinamentos'!$F$4:$F$103,D45,'Registro de Treinamentos'!$J$4:$J$103))</f>
        <v/>
      </c>
    </row>
    <row r="46">
      <c r="D46" s="6" t="n"/>
      <c r="E46" s="22">
        <f>IF(D46="","",SUMIF('Registro de Treinamentos'!$F$4:$F$103,D46,'Registro de Treinamentos'!$J$4:$J$103))</f>
        <v/>
      </c>
    </row>
    <row r="47">
      <c r="D47" s="11" t="n"/>
      <c r="E47" s="23">
        <f>IF(D47="","",SUMIF('Registro de Treinamentos'!$F$4:$F$103,D47,'Registro de Treinamentos'!$J$4:$J$103))</f>
        <v/>
      </c>
    </row>
    <row r="48">
      <c r="D48" s="6" t="n"/>
      <c r="E48" s="22">
        <f>IF(D48="","",SUMIF('Registro de Treinamentos'!$F$4:$F$103,D48,'Registro de Treinamentos'!$J$4:$J$103))</f>
        <v/>
      </c>
    </row>
    <row r="49">
      <c r="D49" s="11" t="n"/>
      <c r="E49" s="23">
        <f>IF(D49="","",SUMIF('Registro de Treinamentos'!$F$4:$F$103,D49,'Registro de Treinamentos'!$J$4:$J$103))</f>
        <v/>
      </c>
    </row>
    <row r="50">
      <c r="D50" s="6" t="n"/>
      <c r="E50" s="22">
        <f>IF(D50="","",SUMIF('Registro de Treinamentos'!$F$4:$F$103,D50,'Registro de Treinamentos'!$J$4:$J$103))</f>
        <v/>
      </c>
    </row>
    <row r="51">
      <c r="D51" s="11" t="n"/>
      <c r="E51" s="23">
        <f>IF(D51="","",SUMIF('Registro de Treinamentos'!$F$4:$F$103,D51,'Registro de Treinamentos'!$J$4:$J$103))</f>
        <v/>
      </c>
    </row>
    <row r="52">
      <c r="D52" s="6" t="n"/>
      <c r="E52" s="22">
        <f>IF(D52="","",SUMIF('Registro de Treinamentos'!$F$4:$F$103,D52,'Registro de Treinamentos'!$J$4:$J$103))</f>
        <v/>
      </c>
    </row>
    <row r="53">
      <c r="D53" s="11" t="n"/>
      <c r="E53" s="23">
        <f>IF(D53="","",SUMIF('Registro de Treinamentos'!$F$4:$F$103,D53,'Registro de Treinamentos'!$J$4:$J$103))</f>
        <v/>
      </c>
    </row>
    <row r="54">
      <c r="D54" s="6" t="n"/>
      <c r="E54" s="22">
        <f>IF(D54="","",SUMIF('Registro de Treinamentos'!$F$4:$F$103,D54,'Registro de Treinamentos'!$J$4:$J$103))</f>
        <v/>
      </c>
    </row>
    <row r="55">
      <c r="D55" s="11" t="n"/>
      <c r="E55" s="23">
        <f>IF(D55="","",SUMIF('Registro de Treinamentos'!$F$4:$F$103,D55,'Registro de Treinamentos'!$J$4:$J$103))</f>
        <v/>
      </c>
    </row>
    <row r="56">
      <c r="D56" s="6" t="n"/>
      <c r="E56" s="22">
        <f>IF(D56="","",SUMIF('Registro de Treinamentos'!$F$4:$F$103,D56,'Registro de Treinamentos'!$J$4:$J$103))</f>
        <v/>
      </c>
    </row>
    <row r="57">
      <c r="D57" s="11" t="n"/>
      <c r="E57" s="23">
        <f>IF(D57="","",SUMIF('Registro de Treinamentos'!$F$4:$F$103,D57,'Registro de Treinamentos'!$J$4:$J$103))</f>
        <v/>
      </c>
    </row>
    <row r="58">
      <c r="D58" s="6" t="n"/>
      <c r="E58" s="22">
        <f>IF(D58="","",SUMIF('Registro de Treinamentos'!$F$4:$F$103,D58,'Registro de Treinamentos'!$J$4:$J$103))</f>
        <v/>
      </c>
    </row>
    <row r="59">
      <c r="D59" s="11" t="n"/>
      <c r="E59" s="23">
        <f>IF(D59="","",SUMIF('Registro de Treinamentos'!$F$4:$F$103,D59,'Registro de Treinamentos'!$J$4:$J$103))</f>
        <v/>
      </c>
    </row>
    <row r="60">
      <c r="D60" s="6" t="n"/>
      <c r="E60" s="22">
        <f>IF(D60="","",SUMIF('Registro de Treinamentos'!$F$4:$F$103,D60,'Registro de Treinamentos'!$J$4:$J$103))</f>
        <v/>
      </c>
    </row>
    <row r="61">
      <c r="D61" s="11" t="n"/>
      <c r="E61" s="23">
        <f>IF(D61="","",SUMIF('Registro de Treinamentos'!$F$4:$F$103,D61,'Registro de Treinamentos'!$J$4:$J$103))</f>
        <v/>
      </c>
    </row>
    <row r="62">
      <c r="D62" s="6" t="n"/>
      <c r="E62" s="22">
        <f>IF(D62="","",SUMIF('Registro de Treinamentos'!$F$4:$F$103,D62,'Registro de Treinamentos'!$J$4:$J$103))</f>
        <v/>
      </c>
    </row>
    <row r="63">
      <c r="D63" s="11" t="n"/>
      <c r="E63" s="23">
        <f>IF(D63="","",SUMIF('Registro de Treinamentos'!$F$4:$F$103,D63,'Registro de Treinamentos'!$J$4:$J$103))</f>
        <v/>
      </c>
    </row>
    <row r="64">
      <c r="D64" s="6" t="n"/>
      <c r="E64" s="22">
        <f>IF(D64="","",SUMIF('Registro de Treinamentos'!$F$4:$F$103,D64,'Registro de Treinamentos'!$J$4:$J$103))</f>
        <v/>
      </c>
    </row>
    <row r="65">
      <c r="D65" s="11" t="n"/>
      <c r="E65" s="23">
        <f>IF(D65="","",SUMIF('Registro de Treinamentos'!$F$4:$F$103,D65,'Registro de Treinamentos'!$J$4:$J$103))</f>
        <v/>
      </c>
    </row>
    <row r="66">
      <c r="D66" s="6" t="n"/>
      <c r="E66" s="22">
        <f>IF(D66="","",SUMIF('Registro de Treinamentos'!$F$4:$F$103,D66,'Registro de Treinamentos'!$J$4:$J$103))</f>
        <v/>
      </c>
    </row>
    <row r="67">
      <c r="D67" s="11" t="n"/>
      <c r="E67" s="23">
        <f>IF(D67="","",SUMIF('Registro de Treinamentos'!$F$4:$F$103,D67,'Registro de Treinamentos'!$J$4:$J$103))</f>
        <v/>
      </c>
    </row>
    <row r="68">
      <c r="D68" s="6" t="n"/>
      <c r="E68" s="22">
        <f>IF(D68="","",SUMIF('Registro de Treinamentos'!$F$4:$F$103,D68,'Registro de Treinamentos'!$J$4:$J$103))</f>
        <v/>
      </c>
    </row>
    <row r="69">
      <c r="D69" s="11" t="n"/>
      <c r="E69" s="23">
        <f>IF(D69="","",SUMIF('Registro de Treinamentos'!$F$4:$F$103,D69,'Registro de Treinamentos'!$J$4:$J$103))</f>
        <v/>
      </c>
    </row>
    <row r="70">
      <c r="D70" s="6" t="n"/>
      <c r="E70" s="22">
        <f>IF(D70="","",SUMIF('Registro de Treinamentos'!$F$4:$F$103,D70,'Registro de Treinamentos'!$J$4:$J$103))</f>
        <v/>
      </c>
    </row>
    <row r="71">
      <c r="D71" s="11" t="n"/>
      <c r="E71" s="23">
        <f>IF(D71="","",SUMIF('Registro de Treinamentos'!$F$4:$F$103,D71,'Registro de Treinamentos'!$J$4:$J$103))</f>
        <v/>
      </c>
    </row>
    <row r="72">
      <c r="D72" s="6" t="n"/>
      <c r="E72" s="22">
        <f>IF(D72="","",SUMIF('Registro de Treinamentos'!$F$4:$F$103,D72,'Registro de Treinamentos'!$J$4:$J$103))</f>
        <v/>
      </c>
    </row>
    <row r="73">
      <c r="D73" s="11" t="n"/>
      <c r="E73" s="23">
        <f>IF(D73="","",SUMIF('Registro de Treinamentos'!$F$4:$F$103,D73,'Registro de Treinamentos'!$J$4:$J$103))</f>
        <v/>
      </c>
    </row>
    <row r="74">
      <c r="D74" s="6" t="n"/>
      <c r="E74" s="22">
        <f>IF(D74="","",SUMIF('Registro de Treinamentos'!$F$4:$F$103,D74,'Registro de Treinamentos'!$J$4:$J$103))</f>
        <v/>
      </c>
    </row>
    <row r="75">
      <c r="D75" s="11" t="n"/>
      <c r="E75" s="23">
        <f>IF(D75="","",SUMIF('Registro de Treinamentos'!$F$4:$F$103,D75,'Registro de Treinamentos'!$J$4:$J$103))</f>
        <v/>
      </c>
    </row>
    <row r="76">
      <c r="D76" s="6" t="n"/>
      <c r="E76" s="22">
        <f>IF(D76="","",SUMIF('Registro de Treinamentos'!$F$4:$F$103,D76,'Registro de Treinamentos'!$J$4:$J$103))</f>
        <v/>
      </c>
    </row>
    <row r="77">
      <c r="D77" s="11" t="n"/>
      <c r="E77" s="23">
        <f>IF(D77="","",SUMIF('Registro de Treinamentos'!$F$4:$F$103,D77,'Registro de Treinamentos'!$J$4:$J$103))</f>
        <v/>
      </c>
    </row>
    <row r="78">
      <c r="D78" s="6" t="n"/>
      <c r="E78" s="22">
        <f>IF(D78="","",SUMIF('Registro de Treinamentos'!$F$4:$F$103,D78,'Registro de Treinamentos'!$J$4:$J$103))</f>
        <v/>
      </c>
    </row>
    <row r="79">
      <c r="D79" s="11" t="n"/>
      <c r="E79" s="23">
        <f>IF(D79="","",SUMIF('Registro de Treinamentos'!$F$4:$F$103,D79,'Registro de Treinamentos'!$J$4:$J$103))</f>
        <v/>
      </c>
    </row>
    <row r="80">
      <c r="D80" s="6" t="n"/>
      <c r="E80" s="22">
        <f>IF(D80="","",SUMIF('Registro de Treinamentos'!$F$4:$F$103,D80,'Registro de Treinamentos'!$J$4:$J$103))</f>
        <v/>
      </c>
    </row>
    <row r="81">
      <c r="D81" s="11" t="n"/>
      <c r="E81" s="23">
        <f>IF(D81="","",SUMIF('Registro de Treinamentos'!$F$4:$F$103,D81,'Registro de Treinamentos'!$J$4:$J$103))</f>
        <v/>
      </c>
    </row>
    <row r="82">
      <c r="D82" s="6" t="n"/>
      <c r="E82" s="22">
        <f>IF(D82="","",SUMIF('Registro de Treinamentos'!$F$4:$F$103,D82,'Registro de Treinamentos'!$J$4:$J$103))</f>
        <v/>
      </c>
    </row>
    <row r="83">
      <c r="D83" s="11" t="n"/>
      <c r="E83" s="23">
        <f>IF(D83="","",SUMIF('Registro de Treinamentos'!$F$4:$F$103,D83,'Registro de Treinamentos'!$J$4:$J$103))</f>
        <v/>
      </c>
    </row>
    <row r="84">
      <c r="D84" s="6" t="n"/>
      <c r="E84" s="22">
        <f>IF(D84="","",SUMIF('Registro de Treinamentos'!$F$4:$F$103,D84,'Registro de Treinamentos'!$J$4:$J$103))</f>
        <v/>
      </c>
    </row>
    <row r="85">
      <c r="D85" s="11" t="n"/>
      <c r="E85" s="23">
        <f>IF(D85="","",SUMIF('Registro de Treinamentos'!$F$4:$F$103,D85,'Registro de Treinamentos'!$J$4:$J$103))</f>
        <v/>
      </c>
    </row>
    <row r="86">
      <c r="D86" s="6" t="n"/>
      <c r="E86" s="22">
        <f>IF(D86="","",SUMIF('Registro de Treinamentos'!$F$4:$F$103,D86,'Registro de Treinamentos'!$J$4:$J$103))</f>
        <v/>
      </c>
    </row>
    <row r="87">
      <c r="D87" s="11" t="n"/>
      <c r="E87" s="23">
        <f>IF(D87="","",SUMIF('Registro de Treinamentos'!$F$4:$F$103,D87,'Registro de Treinamentos'!$J$4:$J$103))</f>
        <v/>
      </c>
    </row>
    <row r="88">
      <c r="D88" s="6" t="n"/>
      <c r="E88" s="22">
        <f>IF(D88="","",SUMIF('Registro de Treinamentos'!$F$4:$F$103,D88,'Registro de Treinamentos'!$J$4:$J$103))</f>
        <v/>
      </c>
    </row>
    <row r="89">
      <c r="D89" s="11" t="n"/>
      <c r="E89" s="23">
        <f>IF(D89="","",SUMIF('Registro de Treinamentos'!$F$4:$F$103,D89,'Registro de Treinamentos'!$J$4:$J$103))</f>
        <v/>
      </c>
    </row>
    <row r="90">
      <c r="D90" s="6" t="n"/>
      <c r="E90" s="22">
        <f>IF(D90="","",SUMIF('Registro de Treinamentos'!$F$4:$F$103,D90,'Registro de Treinamentos'!$J$4:$J$103))</f>
        <v/>
      </c>
    </row>
    <row r="91">
      <c r="D91" s="11" t="n"/>
      <c r="E91" s="23">
        <f>IF(D91="","",SUMIF('Registro de Treinamentos'!$F$4:$F$103,D91,'Registro de Treinamentos'!$J$4:$J$103))</f>
        <v/>
      </c>
    </row>
    <row r="92">
      <c r="D92" s="6" t="n"/>
      <c r="E92" s="22">
        <f>IF(D92="","",SUMIF('Registro de Treinamentos'!$F$4:$F$103,D92,'Registro de Treinamentos'!$J$4:$J$103))</f>
        <v/>
      </c>
    </row>
    <row r="93">
      <c r="D93" s="11" t="n"/>
      <c r="E93" s="23">
        <f>IF(D93="","",SUMIF('Registro de Treinamentos'!$F$4:$F$103,D93,'Registro de Treinamentos'!$J$4:$J$103))</f>
        <v/>
      </c>
    </row>
    <row r="94">
      <c r="D94" s="6" t="n"/>
      <c r="E94" s="22">
        <f>IF(D94="","",SUMIF('Registro de Treinamentos'!$F$4:$F$103,D94,'Registro de Treinamentos'!$J$4:$J$103))</f>
        <v/>
      </c>
    </row>
    <row r="95">
      <c r="D95" s="11" t="n"/>
      <c r="E95" s="23">
        <f>IF(D95="","",SUMIF('Registro de Treinamentos'!$F$4:$F$103,D95,'Registro de Treinamentos'!$J$4:$J$103))</f>
        <v/>
      </c>
    </row>
    <row r="96">
      <c r="D96" s="6" t="n"/>
      <c r="E96" s="22">
        <f>IF(D96="","",SUMIF('Registro de Treinamentos'!$F$4:$F$103,D96,'Registro de Treinamentos'!$J$4:$J$103))</f>
        <v/>
      </c>
    </row>
    <row r="97">
      <c r="D97" s="11" t="n"/>
      <c r="E97" s="23">
        <f>IF(D97="","",SUMIF('Registro de Treinamentos'!$F$4:$F$103,D97,'Registro de Treinamentos'!$J$4:$J$103))</f>
        <v/>
      </c>
    </row>
    <row r="98">
      <c r="D98" s="6" t="n"/>
      <c r="E98" s="22">
        <f>IF(D98="","",SUMIF('Registro de Treinamentos'!$F$4:$F$103,D98,'Registro de Treinamentos'!$J$4:$J$103))</f>
        <v/>
      </c>
    </row>
    <row r="99">
      <c r="D99" s="11" t="n"/>
      <c r="E99" s="23">
        <f>IF(D99="","",SUMIF('Registro de Treinamentos'!$F$4:$F$103,D99,'Registro de Treinamentos'!$J$4:$J$103))</f>
        <v/>
      </c>
    </row>
    <row r="100">
      <c r="D100" s="6" t="n"/>
      <c r="E100" s="22">
        <f>IF(D100="","",SUMIF('Registro de Treinamentos'!$F$4:$F$103,D100,'Registro de Treinamentos'!$J$4:$J$103))</f>
        <v/>
      </c>
    </row>
    <row r="101">
      <c r="D101" s="11" t="n"/>
      <c r="E101" s="23">
        <f>IF(D101="","",SUMIF('Registro de Treinamentos'!$F$4:$F$103,D101,'Registro de Treinamentos'!$J$4:$J$103))</f>
        <v/>
      </c>
    </row>
    <row r="102">
      <c r="D102" s="6" t="n"/>
      <c r="E102" s="22">
        <f>IF(D102="","",SUMIF('Registro de Treinamentos'!$F$4:$F$103,D102,'Registro de Treinamentos'!$J$4:$J$103))</f>
        <v/>
      </c>
    </row>
    <row r="103">
      <c r="D103" s="11" t="n"/>
      <c r="E103" s="23">
        <f>IF(D103="","",SUMIF('Registro de Treinamentos'!$F$4:$F$103,D103,'Registro de Treinamentos'!$J$4:$J$103))</f>
        <v/>
      </c>
    </row>
  </sheetData>
  <mergeCells count="1">
    <mergeCell ref="A1:L1"/>
  </mergeCells>
  <conditionalFormatting sqref="B12">
    <cfRule type="expression" priority="1" dxfId="1" stopIfTrue="1">
      <formula>B12="Excelente"</formula>
    </cfRule>
    <cfRule type="expression" priority="2" dxfId="0" stopIfTrue="1">
      <formula>B12="Requer ação"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2026-09-11T14:44:23Z</dcterms:created>
  <dcterms:modified xmlns:dcterms="http://purl.org/dc/terms/" xmlns:xsi="http://www.w3.org/2001/XMLSchema-instance" xsi:type="dcterms:W3CDTF">2026-09-11T14:44:23Z</dcterms:modified>
</cp:coreProperties>
</file>